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bbie\Desktop\PPU - GRANT SUMMARY 2024-2025\ICT To updold Grant -MOET web vision\FINAL\Trench 3-2024-eligible\TFS\"/>
    </mc:Choice>
  </mc:AlternateContent>
  <xr:revisionPtr revIDLastSave="0" documentId="8_{FFDF111D-9DBB-4A06-A826-155716231F33}" xr6:coauthVersionLast="47" xr6:coauthVersionMax="47" xr10:uidLastSave="{00000000-0000-0000-0000-000000000000}"/>
  <bookViews>
    <workbookView xWindow="-120" yWindow="-120" windowWidth="38640" windowHeight="21120" xr2:uid="{07AC66D8-521D-431C-96AD-1DB4E65C97F4}"/>
  </bookViews>
  <sheets>
    <sheet name="SS-TUITION FEE-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78" i="1" l="1"/>
  <c r="AB178" i="1"/>
  <c r="Y178" i="1"/>
  <c r="V178" i="1"/>
  <c r="U178" i="1"/>
  <c r="Q178" i="1"/>
  <c r="P178" i="1"/>
  <c r="AC177" i="1"/>
  <c r="AB177" i="1"/>
  <c r="Y177" i="1"/>
  <c r="V177" i="1"/>
  <c r="U177" i="1"/>
  <c r="Q177" i="1"/>
  <c r="P177" i="1"/>
  <c r="Z177" i="1" s="1"/>
  <c r="AC176" i="1"/>
  <c r="AB176" i="1"/>
  <c r="Y176" i="1"/>
  <c r="V176" i="1"/>
  <c r="U176" i="1"/>
  <c r="Q176" i="1"/>
  <c r="AA176" i="1" s="1"/>
  <c r="P176" i="1"/>
  <c r="Z176" i="1" s="1"/>
  <c r="AD176" i="1" s="1"/>
  <c r="AC175" i="1"/>
  <c r="AB175" i="1"/>
  <c r="Y175" i="1"/>
  <c r="V175" i="1"/>
  <c r="U175" i="1"/>
  <c r="Q175" i="1"/>
  <c r="P175" i="1"/>
  <c r="Z175" i="1" s="1"/>
  <c r="AC174" i="1"/>
  <c r="AB174" i="1"/>
  <c r="Y174" i="1"/>
  <c r="V174" i="1"/>
  <c r="U174" i="1"/>
  <c r="Q174" i="1"/>
  <c r="AA174" i="1" s="1"/>
  <c r="P174" i="1"/>
  <c r="Z174" i="1" s="1"/>
  <c r="AD174" i="1" s="1"/>
  <c r="AC173" i="1"/>
  <c r="AB173" i="1"/>
  <c r="Y173" i="1"/>
  <c r="V173" i="1"/>
  <c r="U173" i="1"/>
  <c r="Q173" i="1"/>
  <c r="AA173" i="1" s="1"/>
  <c r="P173" i="1"/>
  <c r="AC172" i="1"/>
  <c r="AB172" i="1"/>
  <c r="Y172" i="1"/>
  <c r="V172" i="1"/>
  <c r="AA172" i="1" s="1"/>
  <c r="U172" i="1"/>
  <c r="Q172" i="1"/>
  <c r="P172" i="1"/>
  <c r="AC171" i="1"/>
  <c r="AB171" i="1"/>
  <c r="Y171" i="1"/>
  <c r="V171" i="1"/>
  <c r="U171" i="1"/>
  <c r="Q171" i="1"/>
  <c r="AA171" i="1" s="1"/>
  <c r="P171" i="1"/>
  <c r="Z171" i="1" s="1"/>
  <c r="AD171" i="1" s="1"/>
  <c r="AC170" i="1"/>
  <c r="AB170" i="1"/>
  <c r="Y170" i="1"/>
  <c r="V170" i="1"/>
  <c r="U170" i="1"/>
  <c r="Q170" i="1"/>
  <c r="P170" i="1"/>
  <c r="AC169" i="1"/>
  <c r="AB169" i="1"/>
  <c r="Y169" i="1"/>
  <c r="V169" i="1"/>
  <c r="U169" i="1"/>
  <c r="Q169" i="1"/>
  <c r="P169" i="1"/>
  <c r="Z169" i="1" s="1"/>
  <c r="AD169" i="1" s="1"/>
  <c r="AC168" i="1"/>
  <c r="AB168" i="1"/>
  <c r="Y168" i="1"/>
  <c r="V168" i="1"/>
  <c r="U168" i="1"/>
  <c r="Q168" i="1"/>
  <c r="P168" i="1"/>
  <c r="Z168" i="1" s="1"/>
  <c r="AC167" i="1"/>
  <c r="AB167" i="1"/>
  <c r="Y167" i="1"/>
  <c r="V167" i="1"/>
  <c r="U167" i="1"/>
  <c r="Q167" i="1"/>
  <c r="P167" i="1"/>
  <c r="AC166" i="1"/>
  <c r="AB166" i="1"/>
  <c r="Y166" i="1"/>
  <c r="V166" i="1"/>
  <c r="U166" i="1"/>
  <c r="Q166" i="1"/>
  <c r="P166" i="1"/>
  <c r="Z166" i="1" s="1"/>
  <c r="AC165" i="1"/>
  <c r="AB165" i="1"/>
  <c r="Y165" i="1"/>
  <c r="V165" i="1"/>
  <c r="U165" i="1"/>
  <c r="Q165" i="1"/>
  <c r="AA165" i="1" s="1"/>
  <c r="P165" i="1"/>
  <c r="AC164" i="1"/>
  <c r="AB164" i="1"/>
  <c r="Y164" i="1"/>
  <c r="V164" i="1"/>
  <c r="U164" i="1"/>
  <c r="Q164" i="1"/>
  <c r="AA164" i="1" s="1"/>
  <c r="P164" i="1"/>
  <c r="AC163" i="1"/>
  <c r="AB163" i="1"/>
  <c r="Y163" i="1"/>
  <c r="V163" i="1"/>
  <c r="U163" i="1"/>
  <c r="Q163" i="1"/>
  <c r="P163" i="1"/>
  <c r="AC162" i="1"/>
  <c r="AB162" i="1"/>
  <c r="Y162" i="1"/>
  <c r="V162" i="1"/>
  <c r="U162" i="1"/>
  <c r="Q162" i="1"/>
  <c r="P162" i="1"/>
  <c r="Z162" i="1" s="1"/>
  <c r="AC161" i="1"/>
  <c r="AB161" i="1"/>
  <c r="Y161" i="1"/>
  <c r="V161" i="1"/>
  <c r="U161" i="1"/>
  <c r="Q161" i="1"/>
  <c r="P161" i="1"/>
  <c r="AC160" i="1"/>
  <c r="AB160" i="1"/>
  <c r="Y160" i="1"/>
  <c r="V160" i="1"/>
  <c r="U160" i="1"/>
  <c r="Q160" i="1"/>
  <c r="P160" i="1"/>
  <c r="Z160" i="1" s="1"/>
  <c r="AD160" i="1" s="1"/>
  <c r="AC159" i="1"/>
  <c r="AB159" i="1"/>
  <c r="Y159" i="1"/>
  <c r="V159" i="1"/>
  <c r="U159" i="1"/>
  <c r="Q159" i="1"/>
  <c r="P159" i="1"/>
  <c r="Z159" i="1" s="1"/>
  <c r="AC158" i="1"/>
  <c r="AB158" i="1"/>
  <c r="Y158" i="1"/>
  <c r="V158" i="1"/>
  <c r="U158" i="1"/>
  <c r="Q158" i="1"/>
  <c r="P158" i="1"/>
  <c r="AC157" i="1"/>
  <c r="AB157" i="1"/>
  <c r="Y157" i="1"/>
  <c r="V157" i="1"/>
  <c r="U157" i="1"/>
  <c r="Q157" i="1"/>
  <c r="P157" i="1"/>
  <c r="AC156" i="1"/>
  <c r="AB156" i="1"/>
  <c r="Y156" i="1"/>
  <c r="V156" i="1"/>
  <c r="U156" i="1"/>
  <c r="Q156" i="1"/>
  <c r="P156" i="1"/>
  <c r="Z156" i="1" s="1"/>
  <c r="AC155" i="1"/>
  <c r="AB155" i="1"/>
  <c r="Y155" i="1"/>
  <c r="V155" i="1"/>
  <c r="U155" i="1"/>
  <c r="Q155" i="1"/>
  <c r="AA155" i="1" s="1"/>
  <c r="P155" i="1"/>
  <c r="AC154" i="1"/>
  <c r="AB154" i="1"/>
  <c r="Y154" i="1"/>
  <c r="V154" i="1"/>
  <c r="U154" i="1"/>
  <c r="Q154" i="1"/>
  <c r="AA154" i="1" s="1"/>
  <c r="P154" i="1"/>
  <c r="AC153" i="1"/>
  <c r="AB153" i="1"/>
  <c r="Y153" i="1"/>
  <c r="V153" i="1"/>
  <c r="U153" i="1"/>
  <c r="Q153" i="1"/>
  <c r="P153" i="1"/>
  <c r="Z153" i="1" s="1"/>
  <c r="AD153" i="1" s="1"/>
  <c r="AC152" i="1"/>
  <c r="AB152" i="1"/>
  <c r="Y152" i="1"/>
  <c r="V152" i="1"/>
  <c r="U152" i="1"/>
  <c r="Q152" i="1"/>
  <c r="AA152" i="1" s="1"/>
  <c r="P152" i="1"/>
  <c r="AC151" i="1"/>
  <c r="AB151" i="1"/>
  <c r="Y151" i="1"/>
  <c r="V151" i="1"/>
  <c r="U151" i="1"/>
  <c r="Z151" i="1" s="1"/>
  <c r="AD151" i="1" s="1"/>
  <c r="Q151" i="1"/>
  <c r="P151" i="1"/>
  <c r="AC150" i="1"/>
  <c r="AB150" i="1"/>
  <c r="Y150" i="1"/>
  <c r="V150" i="1"/>
  <c r="U150" i="1"/>
  <c r="Q150" i="1"/>
  <c r="P150" i="1"/>
  <c r="AC149" i="1"/>
  <c r="AB149" i="1"/>
  <c r="Y149" i="1"/>
  <c r="V149" i="1"/>
  <c r="U149" i="1"/>
  <c r="Q149" i="1"/>
  <c r="P149" i="1"/>
  <c r="Z149" i="1" s="1"/>
  <c r="AD149" i="1" s="1"/>
  <c r="AC148" i="1"/>
  <c r="AB148" i="1"/>
  <c r="Y148" i="1"/>
  <c r="V148" i="1"/>
  <c r="AA148" i="1" s="1"/>
  <c r="U148" i="1"/>
  <c r="Q148" i="1"/>
  <c r="P148" i="1"/>
  <c r="Z148" i="1" s="1"/>
  <c r="AD148" i="1" s="1"/>
  <c r="AC147" i="1"/>
  <c r="AB147" i="1"/>
  <c r="Y147" i="1"/>
  <c r="V147" i="1"/>
  <c r="U147" i="1"/>
  <c r="Q147" i="1"/>
  <c r="P147" i="1"/>
  <c r="Z147" i="1" s="1"/>
  <c r="AC146" i="1"/>
  <c r="AB146" i="1"/>
  <c r="Y146" i="1"/>
  <c r="V146" i="1"/>
  <c r="U146" i="1"/>
  <c r="Q146" i="1"/>
  <c r="P146" i="1"/>
  <c r="AC145" i="1"/>
  <c r="AB145" i="1"/>
  <c r="Y145" i="1"/>
  <c r="V145" i="1"/>
  <c r="U145" i="1"/>
  <c r="Q145" i="1"/>
  <c r="P145" i="1"/>
  <c r="AC144" i="1"/>
  <c r="AB144" i="1"/>
  <c r="Y144" i="1"/>
  <c r="V144" i="1"/>
  <c r="AA144" i="1" s="1"/>
  <c r="U144" i="1"/>
  <c r="Q144" i="1"/>
  <c r="P144" i="1"/>
  <c r="AC143" i="1"/>
  <c r="AB143" i="1"/>
  <c r="Y143" i="1"/>
  <c r="V143" i="1"/>
  <c r="U143" i="1"/>
  <c r="Q143" i="1"/>
  <c r="P143" i="1"/>
  <c r="AC142" i="1"/>
  <c r="AB142" i="1"/>
  <c r="Y142" i="1"/>
  <c r="V142" i="1"/>
  <c r="U142" i="1"/>
  <c r="Q142" i="1"/>
  <c r="AA142" i="1" s="1"/>
  <c r="P142" i="1"/>
  <c r="AC141" i="1"/>
  <c r="AB141" i="1"/>
  <c r="Y141" i="1"/>
  <c r="V141" i="1"/>
  <c r="U141" i="1"/>
  <c r="Q141" i="1"/>
  <c r="P141" i="1"/>
  <c r="Z141" i="1" s="1"/>
  <c r="AD141" i="1" s="1"/>
  <c r="AC140" i="1"/>
  <c r="AB140" i="1"/>
  <c r="Y140" i="1"/>
  <c r="V140" i="1"/>
  <c r="U140" i="1"/>
  <c r="Q140" i="1"/>
  <c r="AA140" i="1" s="1"/>
  <c r="P140" i="1"/>
  <c r="AC139" i="1"/>
  <c r="AB139" i="1"/>
  <c r="Y139" i="1"/>
  <c r="V139" i="1"/>
  <c r="U139" i="1"/>
  <c r="Q139" i="1"/>
  <c r="P139" i="1"/>
  <c r="Z139" i="1" s="1"/>
  <c r="AD139" i="1" s="1"/>
  <c r="AC138" i="1"/>
  <c r="AB138" i="1"/>
  <c r="Y138" i="1"/>
  <c r="V138" i="1"/>
  <c r="U138" i="1"/>
  <c r="Q138" i="1"/>
  <c r="AA138" i="1" s="1"/>
  <c r="P138" i="1"/>
  <c r="AC137" i="1"/>
  <c r="AB137" i="1"/>
  <c r="Y137" i="1"/>
  <c r="V137" i="1"/>
  <c r="U137" i="1"/>
  <c r="Q137" i="1"/>
  <c r="P137" i="1"/>
  <c r="Z137" i="1" s="1"/>
  <c r="AD137" i="1" s="1"/>
  <c r="AC136" i="1"/>
  <c r="AB136" i="1"/>
  <c r="Y136" i="1"/>
  <c r="V136" i="1"/>
  <c r="U136" i="1"/>
  <c r="Q136" i="1"/>
  <c r="P136" i="1"/>
  <c r="Z136" i="1" s="1"/>
  <c r="AC135" i="1"/>
  <c r="AB135" i="1"/>
  <c r="Y135" i="1"/>
  <c r="V135" i="1"/>
  <c r="U135" i="1"/>
  <c r="Q135" i="1"/>
  <c r="P135" i="1"/>
  <c r="AC134" i="1"/>
  <c r="AB134" i="1"/>
  <c r="Y134" i="1"/>
  <c r="V134" i="1"/>
  <c r="U134" i="1"/>
  <c r="Q134" i="1"/>
  <c r="P134" i="1"/>
  <c r="AC133" i="1"/>
  <c r="AB133" i="1"/>
  <c r="Z133" i="1"/>
  <c r="Y133" i="1"/>
  <c r="V133" i="1"/>
  <c r="U133" i="1"/>
  <c r="Q133" i="1"/>
  <c r="AA133" i="1" s="1"/>
  <c r="P133" i="1"/>
  <c r="AC132" i="1"/>
  <c r="AB132" i="1"/>
  <c r="Y132" i="1"/>
  <c r="V132" i="1"/>
  <c r="U132" i="1"/>
  <c r="Q132" i="1"/>
  <c r="P132" i="1"/>
  <c r="Z132" i="1" s="1"/>
  <c r="AD132" i="1" s="1"/>
  <c r="AC131" i="1"/>
  <c r="AB131" i="1"/>
  <c r="Y131" i="1"/>
  <c r="V131" i="1"/>
  <c r="U131" i="1"/>
  <c r="Q131" i="1"/>
  <c r="AA131" i="1" s="1"/>
  <c r="P131" i="1"/>
  <c r="AC130" i="1"/>
  <c r="AB130" i="1"/>
  <c r="Y130" i="1"/>
  <c r="V130" i="1"/>
  <c r="U130" i="1"/>
  <c r="Z130" i="1" s="1"/>
  <c r="AD130" i="1" s="1"/>
  <c r="Q130" i="1"/>
  <c r="P130" i="1"/>
  <c r="AC129" i="1"/>
  <c r="AB129" i="1"/>
  <c r="Y129" i="1"/>
  <c r="V129" i="1"/>
  <c r="U129" i="1"/>
  <c r="Q129" i="1"/>
  <c r="P129" i="1"/>
  <c r="Z129" i="1" s="1"/>
  <c r="AD129" i="1" s="1"/>
  <c r="AC128" i="1"/>
  <c r="AB128" i="1"/>
  <c r="AA128" i="1"/>
  <c r="Y128" i="1"/>
  <c r="V128" i="1"/>
  <c r="U128" i="1"/>
  <c r="Q128" i="1"/>
  <c r="P128" i="1"/>
  <c r="AC127" i="1"/>
  <c r="AB127" i="1"/>
  <c r="Y127" i="1"/>
  <c r="V127" i="1"/>
  <c r="U127" i="1"/>
  <c r="Q127" i="1"/>
  <c r="AA127" i="1" s="1"/>
  <c r="P127" i="1"/>
  <c r="Z127" i="1" s="1"/>
  <c r="AD127" i="1" s="1"/>
  <c r="AC126" i="1"/>
  <c r="AB126" i="1"/>
  <c r="Y126" i="1"/>
  <c r="V126" i="1"/>
  <c r="U126" i="1"/>
  <c r="Z126" i="1" s="1"/>
  <c r="AD126" i="1" s="1"/>
  <c r="Q126" i="1"/>
  <c r="AA126" i="1" s="1"/>
  <c r="P126" i="1"/>
  <c r="AC125" i="1"/>
  <c r="AB125" i="1"/>
  <c r="Y125" i="1"/>
  <c r="V125" i="1"/>
  <c r="U125" i="1"/>
  <c r="Q125" i="1"/>
  <c r="P125" i="1"/>
  <c r="AC124" i="1"/>
  <c r="AB124" i="1"/>
  <c r="Y124" i="1"/>
  <c r="V124" i="1"/>
  <c r="U124" i="1"/>
  <c r="Q124" i="1"/>
  <c r="P124" i="1"/>
  <c r="Z124" i="1" s="1"/>
  <c r="AD124" i="1" s="1"/>
  <c r="AC123" i="1"/>
  <c r="AB123" i="1"/>
  <c r="Y123" i="1"/>
  <c r="V123" i="1"/>
  <c r="U123" i="1"/>
  <c r="Q123" i="1"/>
  <c r="AA123" i="1" s="1"/>
  <c r="P123" i="1"/>
  <c r="AC122" i="1"/>
  <c r="AB122" i="1"/>
  <c r="Y122" i="1"/>
  <c r="V122" i="1"/>
  <c r="U122" i="1"/>
  <c r="Q122" i="1"/>
  <c r="P122" i="1"/>
  <c r="AC121" i="1"/>
  <c r="AB121" i="1"/>
  <c r="Y121" i="1"/>
  <c r="V121" i="1"/>
  <c r="U121" i="1"/>
  <c r="Q121" i="1"/>
  <c r="P121" i="1"/>
  <c r="Z121" i="1" s="1"/>
  <c r="AD121" i="1" s="1"/>
  <c r="AC120" i="1"/>
  <c r="AB120" i="1"/>
  <c r="Y120" i="1"/>
  <c r="V120" i="1"/>
  <c r="U120" i="1"/>
  <c r="Q120" i="1"/>
  <c r="AA120" i="1" s="1"/>
  <c r="P120" i="1"/>
  <c r="AA159" i="1" l="1"/>
  <c r="AA124" i="1"/>
  <c r="AA129" i="1"/>
  <c r="Z161" i="1"/>
  <c r="AD161" i="1" s="1"/>
  <c r="Z178" i="1"/>
  <c r="AD178" i="1" s="1"/>
  <c r="AA169" i="1"/>
  <c r="AA134" i="1"/>
  <c r="Z146" i="1"/>
  <c r="AD146" i="1" s="1"/>
  <c r="AA151" i="1"/>
  <c r="AA168" i="1"/>
  <c r="Z173" i="1"/>
  <c r="AD173" i="1" s="1"/>
  <c r="AA178" i="1"/>
  <c r="Z143" i="1"/>
  <c r="Z155" i="1"/>
  <c r="AD155" i="1" s="1"/>
  <c r="AA160" i="1"/>
  <c r="AA175" i="1"/>
  <c r="AA121" i="1"/>
  <c r="Z128" i="1"/>
  <c r="AD128" i="1" s="1"/>
  <c r="AA143" i="1"/>
  <c r="AA153" i="1"/>
  <c r="AA150" i="1"/>
  <c r="Z157" i="1"/>
  <c r="AD157" i="1" s="1"/>
  <c r="AA162" i="1"/>
  <c r="AA167" i="1"/>
  <c r="Z172" i="1"/>
  <c r="AD172" i="1" s="1"/>
  <c r="AD133" i="1"/>
  <c r="Z142" i="1"/>
  <c r="Z140" i="1"/>
  <c r="AD140" i="1" s="1"/>
  <c r="Z152" i="1"/>
  <c r="AA157" i="1"/>
  <c r="Z164" i="1"/>
  <c r="AD164" i="1" s="1"/>
  <c r="Z120" i="1"/>
  <c r="AD120" i="1" s="1"/>
  <c r="Z123" i="1"/>
  <c r="AD123" i="1" s="1"/>
  <c r="AA132" i="1"/>
  <c r="Z135" i="1"/>
  <c r="AD135" i="1" s="1"/>
  <c r="AA146" i="1"/>
  <c r="AA158" i="1"/>
  <c r="Z167" i="1"/>
  <c r="AD167" i="1" s="1"/>
  <c r="Z170" i="1"/>
  <c r="AD170" i="1" s="1"/>
  <c r="AA141" i="1"/>
  <c r="Z158" i="1"/>
  <c r="AD158" i="1" s="1"/>
  <c r="AA161" i="1"/>
  <c r="AA170" i="1"/>
  <c r="Z131" i="1"/>
  <c r="AD131" i="1" s="1"/>
  <c r="AA135" i="1"/>
  <c r="AA137" i="1"/>
  <c r="Z163" i="1"/>
  <c r="AD163" i="1" s="1"/>
  <c r="AA166" i="1"/>
  <c r="AD175" i="1"/>
  <c r="Z122" i="1"/>
  <c r="AD122" i="1" s="1"/>
  <c r="Z125" i="1"/>
  <c r="AD125" i="1" s="1"/>
  <c r="AA122" i="1"/>
  <c r="AA125" i="1"/>
  <c r="Z145" i="1"/>
  <c r="AD145" i="1" s="1"/>
  <c r="Z154" i="1"/>
  <c r="AD154" i="1" s="1"/>
  <c r="AA163" i="1"/>
  <c r="Z165" i="1"/>
  <c r="AD165" i="1" s="1"/>
  <c r="AD136" i="1"/>
  <c r="AA145" i="1"/>
  <c r="AD147" i="1"/>
  <c r="AD156" i="1"/>
  <c r="AD162" i="1"/>
  <c r="AD177" i="1"/>
  <c r="AA136" i="1"/>
  <c r="AD142" i="1"/>
  <c r="Z144" i="1"/>
  <c r="AD144" i="1" s="1"/>
  <c r="AA147" i="1"/>
  <c r="AA156" i="1"/>
  <c r="AA177" i="1"/>
  <c r="AA130" i="1"/>
  <c r="Z138" i="1"/>
  <c r="AD138" i="1" s="1"/>
  <c r="Z150" i="1"/>
  <c r="AD150" i="1" s="1"/>
  <c r="AD166" i="1"/>
  <c r="AD159" i="1"/>
  <c r="Z134" i="1"/>
  <c r="AD134" i="1" s="1"/>
  <c r="AA139" i="1"/>
  <c r="AA149" i="1"/>
  <c r="AD168" i="1"/>
  <c r="AD143" i="1"/>
  <c r="AD152" i="1"/>
  <c r="AC119" i="1" l="1"/>
  <c r="AB119" i="1"/>
  <c r="Y119" i="1"/>
  <c r="V119" i="1"/>
  <c r="U119" i="1"/>
  <c r="Q119" i="1"/>
  <c r="P119" i="1"/>
  <c r="Z119" i="1" s="1"/>
  <c r="AD119" i="1" s="1"/>
  <c r="AC118" i="1"/>
  <c r="AB118" i="1"/>
  <c r="Z118" i="1"/>
  <c r="AD118" i="1" s="1"/>
  <c r="Y118" i="1"/>
  <c r="V118" i="1"/>
  <c r="U118" i="1"/>
  <c r="Q118" i="1"/>
  <c r="AA118" i="1" s="1"/>
  <c r="P118" i="1"/>
  <c r="AC117" i="1"/>
  <c r="AB117" i="1"/>
  <c r="Y117" i="1"/>
  <c r="V117" i="1"/>
  <c r="U117" i="1"/>
  <c r="Q117" i="1"/>
  <c r="P117" i="1"/>
  <c r="AC116" i="1"/>
  <c r="AB116" i="1"/>
  <c r="Y116" i="1"/>
  <c r="V116" i="1"/>
  <c r="U116" i="1"/>
  <c r="Z116" i="1" s="1"/>
  <c r="Q116" i="1"/>
  <c r="AA116" i="1" s="1"/>
  <c r="P116" i="1"/>
  <c r="AC115" i="1"/>
  <c r="AB115" i="1"/>
  <c r="Y115" i="1"/>
  <c r="V115" i="1"/>
  <c r="U115" i="1"/>
  <c r="Q115" i="1"/>
  <c r="P115" i="1"/>
  <c r="AC114" i="1"/>
  <c r="AB114" i="1"/>
  <c r="Y114" i="1"/>
  <c r="V114" i="1"/>
  <c r="U114" i="1"/>
  <c r="Q114" i="1"/>
  <c r="P114" i="1"/>
  <c r="Z114" i="1" s="1"/>
  <c r="AD114" i="1" s="1"/>
  <c r="AC113" i="1"/>
  <c r="AB113" i="1"/>
  <c r="Y113" i="1"/>
  <c r="V113" i="1"/>
  <c r="U113" i="1"/>
  <c r="Q113" i="1"/>
  <c r="P113" i="1"/>
  <c r="AC112" i="1"/>
  <c r="AB112" i="1"/>
  <c r="Y112" i="1"/>
  <c r="V112" i="1"/>
  <c r="U112" i="1"/>
  <c r="Q112" i="1"/>
  <c r="P112" i="1"/>
  <c r="AC111" i="1"/>
  <c r="AB111" i="1"/>
  <c r="Y111" i="1"/>
  <c r="V111" i="1"/>
  <c r="U111" i="1"/>
  <c r="Q111" i="1"/>
  <c r="AA111" i="1" s="1"/>
  <c r="P111" i="1"/>
  <c r="AC110" i="1"/>
  <c r="AB110" i="1"/>
  <c r="Y110" i="1"/>
  <c r="V110" i="1"/>
  <c r="U110" i="1"/>
  <c r="Z110" i="1" s="1"/>
  <c r="Q110" i="1"/>
  <c r="P110" i="1"/>
  <c r="AC109" i="1"/>
  <c r="AB109" i="1"/>
  <c r="Y109" i="1"/>
  <c r="V109" i="1"/>
  <c r="U109" i="1"/>
  <c r="Q109" i="1"/>
  <c r="P109" i="1"/>
  <c r="AC108" i="1"/>
  <c r="AB108" i="1"/>
  <c r="Y108" i="1"/>
  <c r="V108" i="1"/>
  <c r="U108" i="1"/>
  <c r="Q108" i="1"/>
  <c r="P108" i="1"/>
  <c r="AC107" i="1"/>
  <c r="AB107" i="1"/>
  <c r="Y107" i="1"/>
  <c r="V107" i="1"/>
  <c r="U107" i="1"/>
  <c r="Q107" i="1"/>
  <c r="P107" i="1"/>
  <c r="AC106" i="1"/>
  <c r="AB106" i="1"/>
  <c r="Y106" i="1"/>
  <c r="V106" i="1"/>
  <c r="U106" i="1"/>
  <c r="Q106" i="1"/>
  <c r="P106" i="1"/>
  <c r="AC105" i="1"/>
  <c r="AB105" i="1"/>
  <c r="Y105" i="1"/>
  <c r="V105" i="1"/>
  <c r="U105" i="1"/>
  <c r="Q105" i="1"/>
  <c r="P105" i="1"/>
  <c r="Z105" i="1" s="1"/>
  <c r="AD105" i="1" s="1"/>
  <c r="AC104" i="1"/>
  <c r="AB104" i="1"/>
  <c r="Y104" i="1"/>
  <c r="V104" i="1"/>
  <c r="U104" i="1"/>
  <c r="Q104" i="1"/>
  <c r="P104" i="1"/>
  <c r="AC103" i="1"/>
  <c r="AB103" i="1"/>
  <c r="Y103" i="1"/>
  <c r="V103" i="1"/>
  <c r="U103" i="1"/>
  <c r="Q103" i="1"/>
  <c r="P103" i="1"/>
  <c r="AC102" i="1"/>
  <c r="AB102" i="1"/>
  <c r="Y102" i="1"/>
  <c r="V102" i="1"/>
  <c r="U102" i="1"/>
  <c r="Q102" i="1"/>
  <c r="P102" i="1"/>
  <c r="AC101" i="1"/>
  <c r="AB101" i="1"/>
  <c r="AA101" i="1"/>
  <c r="Y101" i="1"/>
  <c r="V101" i="1"/>
  <c r="U101" i="1"/>
  <c r="Q101" i="1"/>
  <c r="P101" i="1"/>
  <c r="AC100" i="1"/>
  <c r="AB100" i="1"/>
  <c r="Y100" i="1"/>
  <c r="V100" i="1"/>
  <c r="U100" i="1"/>
  <c r="Q100" i="1"/>
  <c r="AA100" i="1" s="1"/>
  <c r="P100" i="1"/>
  <c r="AC99" i="1"/>
  <c r="AB99" i="1"/>
  <c r="Y99" i="1"/>
  <c r="V99" i="1"/>
  <c r="U99" i="1"/>
  <c r="Q99" i="1"/>
  <c r="P99" i="1"/>
  <c r="AC98" i="1"/>
  <c r="AB98" i="1"/>
  <c r="Y98" i="1"/>
  <c r="V98" i="1"/>
  <c r="AA98" i="1" s="1"/>
  <c r="U98" i="1"/>
  <c r="Q98" i="1"/>
  <c r="P98" i="1"/>
  <c r="AD110" i="1" l="1"/>
  <c r="AA117" i="1"/>
  <c r="AA119" i="1"/>
  <c r="Z112" i="1"/>
  <c r="AD112" i="1" s="1"/>
  <c r="Z111" i="1"/>
  <c r="AD111" i="1" s="1"/>
  <c r="Z113" i="1"/>
  <c r="AD113" i="1" s="1"/>
  <c r="AA114" i="1"/>
  <c r="Z99" i="1"/>
  <c r="AD99" i="1" s="1"/>
  <c r="AA102" i="1"/>
  <c r="Z109" i="1"/>
  <c r="AD109" i="1" s="1"/>
  <c r="AA99" i="1"/>
  <c r="AA107" i="1"/>
  <c r="Z98" i="1"/>
  <c r="AD98" i="1" s="1"/>
  <c r="Z108" i="1"/>
  <c r="AD108" i="1" s="1"/>
  <c r="Z103" i="1"/>
  <c r="AD103" i="1" s="1"/>
  <c r="AA106" i="1"/>
  <c r="AA108" i="1"/>
  <c r="Z115" i="1"/>
  <c r="AD115" i="1" s="1"/>
  <c r="Z100" i="1"/>
  <c r="AD100" i="1" s="1"/>
  <c r="AA103" i="1"/>
  <c r="AA115" i="1"/>
  <c r="Z117" i="1"/>
  <c r="AD117" i="1" s="1"/>
  <c r="Z102" i="1"/>
  <c r="AD102" i="1" s="1"/>
  <c r="AA105" i="1"/>
  <c r="AA110" i="1"/>
  <c r="AA113" i="1"/>
  <c r="Z107" i="1"/>
  <c r="AD107" i="1" s="1"/>
  <c r="Z101" i="1"/>
  <c r="AD101" i="1" s="1"/>
  <c r="Z104" i="1"/>
  <c r="AD104" i="1" s="1"/>
  <c r="Z106" i="1"/>
  <c r="AD106" i="1" s="1"/>
  <c r="AA104" i="1"/>
  <c r="AA112" i="1"/>
  <c r="AA109" i="1"/>
  <c r="AD116" i="1"/>
  <c r="Z97" i="1" l="1"/>
  <c r="W97" i="1"/>
  <c r="U97" i="1"/>
  <c r="T97" i="1"/>
  <c r="Q97" i="1"/>
  <c r="P97" i="1"/>
  <c r="Z96" i="1"/>
  <c r="W96" i="1"/>
  <c r="U96" i="1"/>
  <c r="T96" i="1"/>
  <c r="Q96" i="1"/>
  <c r="P96" i="1"/>
  <c r="Z95" i="1"/>
  <c r="W95" i="1"/>
  <c r="U95" i="1"/>
  <c r="T95" i="1"/>
  <c r="Q95" i="1"/>
  <c r="P95" i="1"/>
  <c r="Z94" i="1"/>
  <c r="W94" i="1"/>
  <c r="U94" i="1"/>
  <c r="T94" i="1"/>
  <c r="Q94" i="1"/>
  <c r="P94" i="1"/>
  <c r="Z93" i="1"/>
  <c r="W93" i="1"/>
  <c r="U93" i="1"/>
  <c r="T93" i="1"/>
  <c r="Q93" i="1"/>
  <c r="P93" i="1"/>
  <c r="Z92" i="1"/>
  <c r="W92" i="1"/>
  <c r="U92" i="1"/>
  <c r="T92" i="1"/>
  <c r="Q92" i="1"/>
  <c r="P92" i="1"/>
  <c r="Z91" i="1"/>
  <c r="W91" i="1"/>
  <c r="U91" i="1"/>
  <c r="T91" i="1"/>
  <c r="Q91" i="1"/>
  <c r="P91" i="1"/>
  <c r="Z90" i="1"/>
  <c r="W90" i="1"/>
  <c r="U90" i="1"/>
  <c r="T90" i="1"/>
  <c r="X90" i="1" s="1"/>
  <c r="AA90" i="1" s="1"/>
  <c r="Q90" i="1"/>
  <c r="P90" i="1"/>
  <c r="Z89" i="1"/>
  <c r="W89" i="1"/>
  <c r="U89" i="1"/>
  <c r="T89" i="1"/>
  <c r="Q89" i="1"/>
  <c r="Y89" i="1" s="1"/>
  <c r="P89" i="1"/>
  <c r="Z88" i="1"/>
  <c r="W88" i="1"/>
  <c r="U88" i="1"/>
  <c r="T88" i="1"/>
  <c r="Q88" i="1"/>
  <c r="P88" i="1"/>
  <c r="Z87" i="1"/>
  <c r="W87" i="1"/>
  <c r="U87" i="1"/>
  <c r="T87" i="1"/>
  <c r="Q87" i="1"/>
  <c r="P87" i="1"/>
  <c r="Z86" i="1"/>
  <c r="W86" i="1"/>
  <c r="U86" i="1"/>
  <c r="T86" i="1"/>
  <c r="Q86" i="1"/>
  <c r="P86" i="1"/>
  <c r="Z85" i="1"/>
  <c r="W85" i="1"/>
  <c r="U85" i="1"/>
  <c r="T85" i="1"/>
  <c r="Q85" i="1"/>
  <c r="P85" i="1"/>
  <c r="Z84" i="1"/>
  <c r="W84" i="1"/>
  <c r="U84" i="1"/>
  <c r="T84" i="1"/>
  <c r="Q84" i="1"/>
  <c r="P84" i="1"/>
  <c r="Z83" i="1"/>
  <c r="W83" i="1"/>
  <c r="U83" i="1"/>
  <c r="T83" i="1"/>
  <c r="Q83" i="1"/>
  <c r="P83" i="1"/>
  <c r="Z82" i="1"/>
  <c r="W82" i="1"/>
  <c r="U82" i="1"/>
  <c r="T82" i="1"/>
  <c r="Q82" i="1"/>
  <c r="P82" i="1"/>
  <c r="Z81" i="1"/>
  <c r="W81" i="1"/>
  <c r="U81" i="1"/>
  <c r="T81" i="1"/>
  <c r="Q81" i="1"/>
  <c r="P81" i="1"/>
  <c r="Z80" i="1"/>
  <c r="W80" i="1"/>
  <c r="U80" i="1"/>
  <c r="T80" i="1"/>
  <c r="Q80" i="1"/>
  <c r="P80" i="1"/>
  <c r="Z79" i="1"/>
  <c r="W79" i="1"/>
  <c r="U79" i="1"/>
  <c r="T79" i="1"/>
  <c r="Q79" i="1"/>
  <c r="P79" i="1"/>
  <c r="Z78" i="1"/>
  <c r="W78" i="1"/>
  <c r="U78" i="1"/>
  <c r="T78" i="1"/>
  <c r="Q78" i="1"/>
  <c r="P78" i="1"/>
  <c r="Z77" i="1"/>
  <c r="W77" i="1"/>
  <c r="U77" i="1"/>
  <c r="T77" i="1"/>
  <c r="Q77" i="1"/>
  <c r="P77" i="1"/>
  <c r="Z76" i="1"/>
  <c r="W76" i="1"/>
  <c r="U76" i="1"/>
  <c r="T76" i="1"/>
  <c r="Q76" i="1"/>
  <c r="P76" i="1"/>
  <c r="Z75" i="1"/>
  <c r="W75" i="1"/>
  <c r="U75" i="1"/>
  <c r="T75" i="1"/>
  <c r="Q75" i="1"/>
  <c r="P75" i="1"/>
  <c r="Z74" i="1"/>
  <c r="W74" i="1"/>
  <c r="U74" i="1"/>
  <c r="T74" i="1"/>
  <c r="Q74" i="1"/>
  <c r="P74" i="1"/>
  <c r="Z73" i="1"/>
  <c r="W73" i="1"/>
  <c r="U73" i="1"/>
  <c r="T73" i="1"/>
  <c r="Q73" i="1"/>
  <c r="P73" i="1"/>
  <c r="Z72" i="1"/>
  <c r="W72" i="1"/>
  <c r="U72" i="1"/>
  <c r="T72" i="1"/>
  <c r="Q72" i="1"/>
  <c r="P72" i="1"/>
  <c r="Z71" i="1"/>
  <c r="W71" i="1"/>
  <c r="U71" i="1"/>
  <c r="T71" i="1"/>
  <c r="Q71" i="1"/>
  <c r="P71" i="1"/>
  <c r="Z70" i="1"/>
  <c r="W70" i="1"/>
  <c r="U70" i="1"/>
  <c r="T70" i="1"/>
  <c r="Q70" i="1"/>
  <c r="P70" i="1"/>
  <c r="Z69" i="1"/>
  <c r="W69" i="1"/>
  <c r="U69" i="1"/>
  <c r="T69" i="1"/>
  <c r="Q69" i="1"/>
  <c r="P69" i="1"/>
  <c r="Z68" i="1"/>
  <c r="W68" i="1"/>
  <c r="U68" i="1"/>
  <c r="T68" i="1"/>
  <c r="Q68" i="1"/>
  <c r="P68" i="1"/>
  <c r="Z67" i="1"/>
  <c r="W67" i="1"/>
  <c r="U67" i="1"/>
  <c r="T67" i="1"/>
  <c r="Q67" i="1"/>
  <c r="P67" i="1"/>
  <c r="Z66" i="1"/>
  <c r="W66" i="1"/>
  <c r="U66" i="1"/>
  <c r="T66" i="1"/>
  <c r="Q66" i="1"/>
  <c r="P66" i="1"/>
  <c r="Z65" i="1"/>
  <c r="W65" i="1"/>
  <c r="U65" i="1"/>
  <c r="T65" i="1"/>
  <c r="Q65" i="1"/>
  <c r="P65" i="1"/>
  <c r="X65" i="1" s="1"/>
  <c r="AA65" i="1" s="1"/>
  <c r="Z64" i="1"/>
  <c r="W64" i="1"/>
  <c r="U64" i="1"/>
  <c r="T64" i="1"/>
  <c r="Q64" i="1"/>
  <c r="P64" i="1"/>
  <c r="Z63" i="1"/>
  <c r="W63" i="1"/>
  <c r="U63" i="1"/>
  <c r="T63" i="1"/>
  <c r="Q63" i="1"/>
  <c r="P63" i="1"/>
  <c r="Y97" i="1" l="1"/>
  <c r="X87" i="1"/>
  <c r="AA87" i="1" s="1"/>
  <c r="Y68" i="1"/>
  <c r="Y94" i="1"/>
  <c r="X63" i="1"/>
  <c r="AA63" i="1" s="1"/>
  <c r="Y77" i="1"/>
  <c r="Y85" i="1"/>
  <c r="Y87" i="1"/>
  <c r="AB87" i="1" s="1"/>
  <c r="X66" i="1"/>
  <c r="AA66" i="1" s="1"/>
  <c r="X83" i="1"/>
  <c r="AA83" i="1" s="1"/>
  <c r="Y79" i="1"/>
  <c r="X94" i="1"/>
  <c r="AA94" i="1" s="1"/>
  <c r="X67" i="1"/>
  <c r="AA67" i="1" s="1"/>
  <c r="X69" i="1"/>
  <c r="AA69" i="1" s="1"/>
  <c r="X71" i="1"/>
  <c r="AA71" i="1" s="1"/>
  <c r="X75" i="1"/>
  <c r="AA75" i="1" s="1"/>
  <c r="X77" i="1"/>
  <c r="AA77" i="1" s="1"/>
  <c r="Y96" i="1"/>
  <c r="Y69" i="1"/>
  <c r="X85" i="1"/>
  <c r="AA85" i="1" s="1"/>
  <c r="X91" i="1"/>
  <c r="AA91" i="1" s="1"/>
  <c r="Y93" i="1"/>
  <c r="X95" i="1"/>
  <c r="AA95" i="1" s="1"/>
  <c r="X97" i="1"/>
  <c r="AA97" i="1" s="1"/>
  <c r="X64" i="1"/>
  <c r="AA64" i="1" s="1"/>
  <c r="Y64" i="1"/>
  <c r="X80" i="1"/>
  <c r="AA80" i="1" s="1"/>
  <c r="X82" i="1"/>
  <c r="AA82" i="1" s="1"/>
  <c r="Y78" i="1"/>
  <c r="Y80" i="1"/>
  <c r="Y82" i="1"/>
  <c r="X84" i="1"/>
  <c r="AA84" i="1" s="1"/>
  <c r="Y84" i="1"/>
  <c r="X88" i="1"/>
  <c r="AA88" i="1" s="1"/>
  <c r="X96" i="1"/>
  <c r="AA96" i="1" s="1"/>
  <c r="X93" i="1"/>
  <c r="Y65" i="1"/>
  <c r="AB65" i="1" s="1"/>
  <c r="Y67" i="1"/>
  <c r="X86" i="1"/>
  <c r="AA86" i="1" s="1"/>
  <c r="Y91" i="1"/>
  <c r="Y95" i="1"/>
  <c r="Y71" i="1"/>
  <c r="Y73" i="1"/>
  <c r="Y75" i="1"/>
  <c r="AB75" i="1" s="1"/>
  <c r="Y88" i="1"/>
  <c r="X73" i="1"/>
  <c r="AA73" i="1" s="1"/>
  <c r="X79" i="1"/>
  <c r="AA79" i="1" s="1"/>
  <c r="X81" i="1"/>
  <c r="AA81" i="1" s="1"/>
  <c r="Y86" i="1"/>
  <c r="X92" i="1"/>
  <c r="AA92" i="1" s="1"/>
  <c r="Y81" i="1"/>
  <c r="Y66" i="1"/>
  <c r="Y83" i="1"/>
  <c r="AB83" i="1" s="1"/>
  <c r="X68" i="1"/>
  <c r="AA68" i="1" s="1"/>
  <c r="Y90" i="1"/>
  <c r="AB90" i="1" s="1"/>
  <c r="Y92" i="1"/>
  <c r="AB92" i="1" s="1"/>
  <c r="Y63" i="1"/>
  <c r="AB63" i="1" s="1"/>
  <c r="X70" i="1"/>
  <c r="AA70" i="1" s="1"/>
  <c r="X72" i="1"/>
  <c r="AA72" i="1" s="1"/>
  <c r="X74" i="1"/>
  <c r="AA74" i="1" s="1"/>
  <c r="X76" i="1"/>
  <c r="Y70" i="1"/>
  <c r="Y72" i="1"/>
  <c r="Y74" i="1"/>
  <c r="Y76" i="1"/>
  <c r="X78" i="1"/>
  <c r="AA78" i="1" s="1"/>
  <c r="X89" i="1"/>
  <c r="AA89" i="1" s="1"/>
  <c r="AA93" i="1"/>
  <c r="AB68" i="1"/>
  <c r="AA76" i="1"/>
  <c r="AB71" i="1" l="1"/>
  <c r="AB77" i="1"/>
  <c r="AB94" i="1"/>
  <c r="AB86" i="1"/>
  <c r="AB79" i="1"/>
  <c r="AB81" i="1"/>
  <c r="AB80" i="1"/>
  <c r="AB64" i="1"/>
  <c r="AB88" i="1"/>
  <c r="AB84" i="1"/>
  <c r="AB93" i="1"/>
  <c r="AB72" i="1"/>
  <c r="AB66" i="1"/>
  <c r="AB91" i="1"/>
  <c r="AB96" i="1"/>
  <c r="AB97" i="1"/>
  <c r="AB74" i="1"/>
  <c r="AB73" i="1"/>
  <c r="AB69" i="1"/>
  <c r="AB95" i="1"/>
  <c r="AB70" i="1"/>
  <c r="AB82" i="1"/>
  <c r="AB85" i="1"/>
  <c r="AB67" i="1"/>
  <c r="AB78" i="1"/>
  <c r="AB76" i="1"/>
  <c r="AB89" i="1"/>
  <c r="AB62" i="1" l="1"/>
  <c r="U62" i="1"/>
  <c r="AA62" i="1" s="1"/>
  <c r="T62" i="1"/>
  <c r="S62" i="1"/>
  <c r="Q62" i="1"/>
  <c r="W62" i="1" s="1"/>
  <c r="P62" i="1"/>
  <c r="AB61" i="1"/>
  <c r="U61" i="1"/>
  <c r="AA61" i="1" s="1"/>
  <c r="T61" i="1"/>
  <c r="S61" i="1"/>
  <c r="Q61" i="1"/>
  <c r="P61" i="1"/>
  <c r="AB60" i="1"/>
  <c r="U60" i="1"/>
  <c r="AA60" i="1" s="1"/>
  <c r="T60" i="1"/>
  <c r="S60" i="1"/>
  <c r="Q60" i="1"/>
  <c r="P60" i="1"/>
  <c r="AC59" i="1"/>
  <c r="AB59" i="1"/>
  <c r="U59" i="1"/>
  <c r="AA59" i="1" s="1"/>
  <c r="T59" i="1"/>
  <c r="S59" i="1"/>
  <c r="Q59" i="1"/>
  <c r="P59" i="1"/>
  <c r="AC58" i="1"/>
  <c r="AB58" i="1"/>
  <c r="U58" i="1"/>
  <c r="AA58" i="1" s="1"/>
  <c r="T58" i="1"/>
  <c r="S58" i="1"/>
  <c r="Q58" i="1"/>
  <c r="P58" i="1"/>
  <c r="AC57" i="1"/>
  <c r="U57" i="1"/>
  <c r="AA57" i="1" s="1"/>
  <c r="T57" i="1"/>
  <c r="S57" i="1"/>
  <c r="Q57" i="1"/>
  <c r="P57" i="1"/>
  <c r="AC56" i="1"/>
  <c r="AB56" i="1"/>
  <c r="U56" i="1"/>
  <c r="AA56" i="1" s="1"/>
  <c r="T56" i="1"/>
  <c r="S56" i="1"/>
  <c r="V56" i="1" s="1"/>
  <c r="Q56" i="1"/>
  <c r="AC55" i="1"/>
  <c r="AB55" i="1"/>
  <c r="U55" i="1"/>
  <c r="AA55" i="1" s="1"/>
  <c r="T55" i="1"/>
  <c r="S55" i="1"/>
  <c r="Q55" i="1"/>
  <c r="P55" i="1"/>
  <c r="AC54" i="1"/>
  <c r="AB54" i="1"/>
  <c r="U54" i="1"/>
  <c r="AA54" i="1" s="1"/>
  <c r="T54" i="1"/>
  <c r="S54" i="1"/>
  <c r="Q54" i="1"/>
  <c r="W54" i="1" s="1"/>
  <c r="P54" i="1"/>
  <c r="AC53" i="1"/>
  <c r="AB53" i="1"/>
  <c r="U53" i="1"/>
  <c r="AA53" i="1" s="1"/>
  <c r="T53" i="1"/>
  <c r="S53" i="1"/>
  <c r="Q53" i="1"/>
  <c r="P53" i="1"/>
  <c r="V53" i="1" s="1"/>
  <c r="X53" i="1" s="1"/>
  <c r="AC52" i="1"/>
  <c r="AB52" i="1"/>
  <c r="U52" i="1"/>
  <c r="AA52" i="1" s="1"/>
  <c r="T52" i="1"/>
  <c r="S52" i="1"/>
  <c r="Q52" i="1"/>
  <c r="P52" i="1"/>
  <c r="AC51" i="1"/>
  <c r="AB51" i="1"/>
  <c r="U51" i="1"/>
  <c r="AA51" i="1" s="1"/>
  <c r="T51" i="1"/>
  <c r="S51" i="1"/>
  <c r="Q51" i="1"/>
  <c r="P51" i="1"/>
  <c r="AC50" i="1"/>
  <c r="AB50" i="1"/>
  <c r="U50" i="1"/>
  <c r="AA50" i="1" s="1"/>
  <c r="T50" i="1"/>
  <c r="S50" i="1"/>
  <c r="V50" i="1" s="1"/>
  <c r="Q50" i="1"/>
  <c r="AC49" i="1"/>
  <c r="AB49" i="1"/>
  <c r="U49" i="1"/>
  <c r="AA49" i="1" s="1"/>
  <c r="T49" i="1"/>
  <c r="S49" i="1"/>
  <c r="Q49" i="1"/>
  <c r="P49" i="1"/>
  <c r="AC48" i="1"/>
  <c r="AB48" i="1"/>
  <c r="U48" i="1"/>
  <c r="AA48" i="1" s="1"/>
  <c r="T48" i="1"/>
  <c r="S48" i="1"/>
  <c r="Q48" i="1"/>
  <c r="P48" i="1"/>
  <c r="W53" i="1" l="1"/>
  <c r="AD49" i="1"/>
  <c r="AD61" i="1"/>
  <c r="W51" i="1"/>
  <c r="V60" i="1"/>
  <c r="X60" i="1" s="1"/>
  <c r="V62" i="1"/>
  <c r="X62" i="1" s="1"/>
  <c r="X50" i="1"/>
  <c r="W59" i="1"/>
  <c r="V61" i="1"/>
  <c r="X61" i="1" s="1"/>
  <c r="AD51" i="1"/>
  <c r="W56" i="1"/>
  <c r="Y56" i="1" s="1"/>
  <c r="V58" i="1"/>
  <c r="X58" i="1" s="1"/>
  <c r="W52" i="1"/>
  <c r="W60" i="1"/>
  <c r="AD58" i="1"/>
  <c r="W49" i="1"/>
  <c r="Y49" i="1" s="1"/>
  <c r="V57" i="1"/>
  <c r="X57" i="1" s="1"/>
  <c r="AD60" i="1"/>
  <c r="AD62" i="1"/>
  <c r="V51" i="1"/>
  <c r="X51" i="1" s="1"/>
  <c r="W57" i="1"/>
  <c r="Y57" i="1" s="1"/>
  <c r="V59" i="1"/>
  <c r="W55" i="1"/>
  <c r="V54" i="1"/>
  <c r="X54" i="1" s="1"/>
  <c r="AD55" i="1"/>
  <c r="AD56" i="1"/>
  <c r="V55" i="1"/>
  <c r="X55" i="1" s="1"/>
  <c r="V48" i="1"/>
  <c r="X48" i="1" s="1"/>
  <c r="V49" i="1"/>
  <c r="X49" i="1" s="1"/>
  <c r="AD52" i="1"/>
  <c r="AD57" i="1"/>
  <c r="W48" i="1"/>
  <c r="W50" i="1"/>
  <c r="Y50" i="1" s="1"/>
  <c r="Y53" i="1"/>
  <c r="AD48" i="1"/>
  <c r="AD54" i="1"/>
  <c r="AD59" i="1"/>
  <c r="AD50" i="1"/>
  <c r="V52" i="1"/>
  <c r="X52" i="1" s="1"/>
  <c r="AD53" i="1"/>
  <c r="X56" i="1"/>
  <c r="W58" i="1"/>
  <c r="Y58" i="1" s="1"/>
  <c r="W61" i="1"/>
  <c r="Y61" i="1" l="1"/>
  <c r="Y60" i="1"/>
  <c r="Y62" i="1"/>
  <c r="Y59" i="1"/>
  <c r="X59" i="1"/>
  <c r="Y51" i="1"/>
  <c r="Y55" i="1"/>
  <c r="Y54" i="1"/>
  <c r="Y48" i="1"/>
  <c r="Y52" i="1"/>
  <c r="X47" i="1" l="1"/>
  <c r="S47" i="1"/>
  <c r="W47" i="1" s="1"/>
  <c r="R47" i="1"/>
  <c r="P47" i="1"/>
  <c r="T47" i="1" s="1"/>
  <c r="U47" i="1" s="1"/>
  <c r="AA47" i="1" s="1"/>
  <c r="AE47" i="1" s="1"/>
  <c r="X46" i="1"/>
  <c r="S46" i="1"/>
  <c r="W46" i="1" s="1"/>
  <c r="R46" i="1"/>
  <c r="P46" i="1"/>
  <c r="Y45" i="1"/>
  <c r="X45" i="1"/>
  <c r="S45" i="1"/>
  <c r="W45" i="1" s="1"/>
  <c r="R45" i="1"/>
  <c r="P45" i="1"/>
  <c r="T45" i="1" s="1"/>
  <c r="U45" i="1" s="1"/>
  <c r="AA45" i="1" s="1"/>
  <c r="AE45" i="1" s="1"/>
  <c r="X44" i="1"/>
  <c r="S44" i="1"/>
  <c r="W44" i="1" s="1"/>
  <c r="R44" i="1"/>
  <c r="P44" i="1"/>
  <c r="X43" i="1"/>
  <c r="S43" i="1"/>
  <c r="W43" i="1" s="1"/>
  <c r="R43" i="1"/>
  <c r="P43" i="1"/>
  <c r="X42" i="1"/>
  <c r="S42" i="1"/>
  <c r="W42" i="1" s="1"/>
  <c r="R42" i="1"/>
  <c r="P42" i="1"/>
  <c r="X41" i="1"/>
  <c r="S41" i="1"/>
  <c r="W41" i="1" s="1"/>
  <c r="R41" i="1"/>
  <c r="P41" i="1"/>
  <c r="Y40" i="1"/>
  <c r="X40" i="1"/>
  <c r="S40" i="1"/>
  <c r="W40" i="1" s="1"/>
  <c r="R40" i="1"/>
  <c r="P40" i="1"/>
  <c r="S39" i="1"/>
  <c r="W39" i="1" s="1"/>
  <c r="Z39" i="1" s="1"/>
  <c r="AC39" i="1" s="1"/>
  <c r="AD39" i="1" s="1"/>
  <c r="R39" i="1"/>
  <c r="P39" i="1"/>
  <c r="Y38" i="1"/>
  <c r="X38" i="1"/>
  <c r="S38" i="1"/>
  <c r="W38" i="1" s="1"/>
  <c r="R38" i="1"/>
  <c r="P38" i="1"/>
  <c r="Y37" i="1"/>
  <c r="X37" i="1"/>
  <c r="S37" i="1"/>
  <c r="W37" i="1" s="1"/>
  <c r="R37" i="1"/>
  <c r="P37" i="1"/>
  <c r="Y36" i="1"/>
  <c r="S36" i="1"/>
  <c r="W36" i="1" s="1"/>
  <c r="R36" i="1"/>
  <c r="P36" i="1"/>
  <c r="Y35" i="1"/>
  <c r="X35" i="1"/>
  <c r="S35" i="1"/>
  <c r="W35" i="1" s="1"/>
  <c r="R35" i="1"/>
  <c r="P35" i="1"/>
  <c r="S34" i="1"/>
  <c r="W34" i="1" s="1"/>
  <c r="Z34" i="1" s="1"/>
  <c r="AC34" i="1" s="1"/>
  <c r="AD34" i="1" s="1"/>
  <c r="R34" i="1"/>
  <c r="P34" i="1"/>
  <c r="Y33" i="1"/>
  <c r="X33" i="1"/>
  <c r="S33" i="1"/>
  <c r="W33" i="1" s="1"/>
  <c r="R33" i="1"/>
  <c r="P33" i="1"/>
  <c r="Y32" i="1"/>
  <c r="X32" i="1"/>
  <c r="S32" i="1"/>
  <c r="W32" i="1" s="1"/>
  <c r="R32" i="1"/>
  <c r="P32" i="1"/>
  <c r="T32" i="1" s="1"/>
  <c r="U32" i="1" s="1"/>
  <c r="AA32" i="1" s="1"/>
  <c r="Y31" i="1"/>
  <c r="X31" i="1"/>
  <c r="S31" i="1"/>
  <c r="W31" i="1" s="1"/>
  <c r="R31" i="1"/>
  <c r="P31" i="1"/>
  <c r="Y30" i="1"/>
  <c r="X30" i="1"/>
  <c r="S30" i="1"/>
  <c r="W30" i="1" s="1"/>
  <c r="R30" i="1"/>
  <c r="P30" i="1"/>
  <c r="Y29" i="1"/>
  <c r="X29" i="1"/>
  <c r="S29" i="1"/>
  <c r="W29" i="1" s="1"/>
  <c r="R29" i="1"/>
  <c r="P29" i="1"/>
  <c r="Y28" i="1"/>
  <c r="X28" i="1"/>
  <c r="S28" i="1"/>
  <c r="W28" i="1" s="1"/>
  <c r="R28" i="1"/>
  <c r="P28" i="1"/>
  <c r="Y27" i="1"/>
  <c r="X27" i="1"/>
  <c r="S27" i="1"/>
  <c r="W27" i="1" s="1"/>
  <c r="R27" i="1"/>
  <c r="P27" i="1"/>
  <c r="Y26" i="1"/>
  <c r="X26" i="1"/>
  <c r="S26" i="1"/>
  <c r="W26" i="1" s="1"/>
  <c r="R26" i="1"/>
  <c r="P26" i="1"/>
  <c r="X25" i="1"/>
  <c r="S25" i="1"/>
  <c r="W25" i="1" s="1"/>
  <c r="R25" i="1"/>
  <c r="T25" i="1" s="1"/>
  <c r="U25" i="1" s="1"/>
  <c r="AA25" i="1" s="1"/>
  <c r="AE25" i="1" s="1"/>
  <c r="P25" i="1"/>
  <c r="Y24" i="1"/>
  <c r="X24" i="1"/>
  <c r="S24" i="1"/>
  <c r="W24" i="1" s="1"/>
  <c r="R24" i="1"/>
  <c r="P24" i="1"/>
  <c r="Y23" i="1"/>
  <c r="X23" i="1"/>
  <c r="S23" i="1"/>
  <c r="W23" i="1" s="1"/>
  <c r="R23" i="1"/>
  <c r="P23" i="1"/>
  <c r="Y22" i="1"/>
  <c r="X22" i="1"/>
  <c r="S22" i="1"/>
  <c r="W22" i="1" s="1"/>
  <c r="R22" i="1"/>
  <c r="P22" i="1"/>
  <c r="Y21" i="1"/>
  <c r="X21" i="1"/>
  <c r="S21" i="1"/>
  <c r="W21" i="1" s="1"/>
  <c r="R21" i="1"/>
  <c r="P21" i="1"/>
  <c r="S20" i="1"/>
  <c r="W20" i="1" s="1"/>
  <c r="Z20" i="1" s="1"/>
  <c r="AC20" i="1" s="1"/>
  <c r="AD20" i="1" s="1"/>
  <c r="R20" i="1"/>
  <c r="P20" i="1"/>
  <c r="Y19" i="1"/>
  <c r="X19" i="1"/>
  <c r="S19" i="1"/>
  <c r="W19" i="1" s="1"/>
  <c r="R19" i="1"/>
  <c r="P19" i="1"/>
  <c r="Y18" i="1"/>
  <c r="X18" i="1"/>
  <c r="S18" i="1"/>
  <c r="W18" i="1" s="1"/>
  <c r="R18" i="1"/>
  <c r="P18" i="1"/>
  <c r="Y17" i="1"/>
  <c r="X17" i="1"/>
  <c r="S17" i="1"/>
  <c r="W17" i="1" s="1"/>
  <c r="R17" i="1"/>
  <c r="P17" i="1"/>
  <c r="Y16" i="1"/>
  <c r="X16" i="1"/>
  <c r="S16" i="1"/>
  <c r="W16" i="1" s="1"/>
  <c r="R16" i="1"/>
  <c r="P16" i="1"/>
  <c r="Y15" i="1"/>
  <c r="X15" i="1"/>
  <c r="S15" i="1"/>
  <c r="W15" i="1" s="1"/>
  <c r="R15" i="1"/>
  <c r="P15" i="1"/>
  <c r="Y14" i="1"/>
  <c r="X14" i="1"/>
  <c r="S14" i="1"/>
  <c r="W14" i="1" s="1"/>
  <c r="R14" i="1"/>
  <c r="P14" i="1"/>
  <c r="Y13" i="1"/>
  <c r="X13" i="1"/>
  <c r="S13" i="1"/>
  <c r="W13" i="1" s="1"/>
  <c r="R13" i="1"/>
  <c r="P13" i="1"/>
  <c r="Y12" i="1"/>
  <c r="X12" i="1"/>
  <c r="S12" i="1"/>
  <c r="W12" i="1" s="1"/>
  <c r="R12" i="1"/>
  <c r="P12" i="1"/>
  <c r="Y11" i="1"/>
  <c r="X11" i="1"/>
  <c r="S11" i="1"/>
  <c r="W11" i="1" s="1"/>
  <c r="R11" i="1"/>
  <c r="P11" i="1"/>
  <c r="Y10" i="1"/>
  <c r="X10" i="1"/>
  <c r="S10" i="1"/>
  <c r="W10" i="1" s="1"/>
  <c r="R10" i="1"/>
  <c r="P10" i="1"/>
  <c r="Y9" i="1"/>
  <c r="X9" i="1"/>
  <c r="S9" i="1"/>
  <c r="W9" i="1" s="1"/>
  <c r="R9" i="1"/>
  <c r="P9" i="1"/>
  <c r="Y8" i="1"/>
  <c r="X8" i="1"/>
  <c r="S8" i="1"/>
  <c r="W8" i="1" s="1"/>
  <c r="R8" i="1"/>
  <c r="P8" i="1"/>
  <c r="Y7" i="1"/>
  <c r="X7" i="1"/>
  <c r="S7" i="1"/>
  <c r="W7" i="1" s="1"/>
  <c r="R7" i="1"/>
  <c r="P7" i="1"/>
  <c r="Y6" i="1"/>
  <c r="X6" i="1"/>
  <c r="S6" i="1"/>
  <c r="W6" i="1" s="1"/>
  <c r="R6" i="1"/>
  <c r="P6" i="1"/>
  <c r="Y5" i="1"/>
  <c r="X5" i="1"/>
  <c r="S5" i="1"/>
  <c r="W5" i="1" s="1"/>
  <c r="R5" i="1"/>
  <c r="P5" i="1"/>
  <c r="T5" i="1" s="1"/>
  <c r="Y4" i="1"/>
  <c r="X4" i="1"/>
  <c r="S4" i="1"/>
  <c r="W4" i="1" s="1"/>
  <c r="R4" i="1"/>
  <c r="P4" i="1"/>
  <c r="Y3" i="1"/>
  <c r="X3" i="1"/>
  <c r="S3" i="1"/>
  <c r="W3" i="1" s="1"/>
  <c r="R3" i="1"/>
  <c r="P3" i="1"/>
  <c r="T9" i="1" l="1"/>
  <c r="U9" i="1" s="1"/>
  <c r="AA9" i="1" s="1"/>
  <c r="AE9" i="1" s="1"/>
  <c r="T19" i="1"/>
  <c r="U19" i="1" s="1"/>
  <c r="AA19" i="1" s="1"/>
  <c r="AE19" i="1" s="1"/>
  <c r="Z44" i="1"/>
  <c r="AC44" i="1" s="1"/>
  <c r="AD44" i="1" s="1"/>
  <c r="U5" i="1"/>
  <c r="AA5" i="1" s="1"/>
  <c r="AE5" i="1" s="1"/>
  <c r="T17" i="1"/>
  <c r="T8" i="1"/>
  <c r="U8" i="1" s="1"/>
  <c r="AA8" i="1" s="1"/>
  <c r="AE8" i="1" s="1"/>
  <c r="Z10" i="1"/>
  <c r="AC10" i="1" s="1"/>
  <c r="AD10" i="1" s="1"/>
  <c r="T6" i="1"/>
  <c r="U6" i="1" s="1"/>
  <c r="AA6" i="1" s="1"/>
  <c r="AE6" i="1" s="1"/>
  <c r="T13" i="1"/>
  <c r="U13" i="1" s="1"/>
  <c r="AA13" i="1" s="1"/>
  <c r="AE13" i="1" s="1"/>
  <c r="T20" i="1"/>
  <c r="U20" i="1" s="1"/>
  <c r="AA20" i="1" s="1"/>
  <c r="AE20" i="1" s="1"/>
  <c r="T46" i="1"/>
  <c r="U46" i="1" s="1"/>
  <c r="AA46" i="1" s="1"/>
  <c r="AE46" i="1" s="1"/>
  <c r="T11" i="1"/>
  <c r="U11" i="1" s="1"/>
  <c r="AA11" i="1" s="1"/>
  <c r="AE11" i="1" s="1"/>
  <c r="T38" i="1"/>
  <c r="U38" i="1" s="1"/>
  <c r="AA38" i="1" s="1"/>
  <c r="T7" i="1"/>
  <c r="U7" i="1" s="1"/>
  <c r="AA7" i="1" s="1"/>
  <c r="AE7" i="1" s="1"/>
  <c r="U17" i="1"/>
  <c r="AA17" i="1" s="1"/>
  <c r="AE17" i="1" s="1"/>
  <c r="T42" i="1"/>
  <c r="U42" i="1" s="1"/>
  <c r="AA42" i="1" s="1"/>
  <c r="AE42" i="1" s="1"/>
  <c r="Z42" i="1"/>
  <c r="AC42" i="1" s="1"/>
  <c r="AD42" i="1" s="1"/>
  <c r="Z40" i="1"/>
  <c r="Z30" i="1"/>
  <c r="AC30" i="1" s="1"/>
  <c r="AD30" i="1" s="1"/>
  <c r="Z28" i="1"/>
  <c r="AC28" i="1" s="1"/>
  <c r="AD28" i="1" s="1"/>
  <c r="Z21" i="1"/>
  <c r="AC21" i="1" s="1"/>
  <c r="AD21" i="1" s="1"/>
  <c r="Z26" i="1"/>
  <c r="AC26" i="1" s="1"/>
  <c r="AD26" i="1" s="1"/>
  <c r="Z33" i="1"/>
  <c r="AC33" i="1" s="1"/>
  <c r="AD33" i="1" s="1"/>
  <c r="T15" i="1"/>
  <c r="U15" i="1" s="1"/>
  <c r="AA15" i="1" s="1"/>
  <c r="AE15" i="1" s="1"/>
  <c r="T24" i="1"/>
  <c r="U24" i="1" s="1"/>
  <c r="AA24" i="1" s="1"/>
  <c r="AE24" i="1" s="1"/>
  <c r="T33" i="1"/>
  <c r="U33" i="1" s="1"/>
  <c r="AA33" i="1" s="1"/>
  <c r="AE33" i="1" s="1"/>
  <c r="T36" i="1"/>
  <c r="U36" i="1" s="1"/>
  <c r="AA36" i="1" s="1"/>
  <c r="AE36" i="1" s="1"/>
  <c r="T41" i="1"/>
  <c r="U41" i="1" s="1"/>
  <c r="AA41" i="1" s="1"/>
  <c r="AE41" i="1" s="1"/>
  <c r="Z4" i="1"/>
  <c r="AC4" i="1" s="1"/>
  <c r="AD4" i="1" s="1"/>
  <c r="Z31" i="1"/>
  <c r="AC31" i="1" s="1"/>
  <c r="AD31" i="1" s="1"/>
  <c r="T27" i="1"/>
  <c r="U27" i="1" s="1"/>
  <c r="AA27" i="1" s="1"/>
  <c r="AE27" i="1" s="1"/>
  <c r="T26" i="1"/>
  <c r="U26" i="1" s="1"/>
  <c r="AA26" i="1" s="1"/>
  <c r="AE26" i="1" s="1"/>
  <c r="Z27" i="1"/>
  <c r="AC27" i="1" s="1"/>
  <c r="AD27" i="1" s="1"/>
  <c r="Z37" i="1"/>
  <c r="AC37" i="1" s="1"/>
  <c r="AD37" i="1" s="1"/>
  <c r="T14" i="1"/>
  <c r="U14" i="1" s="1"/>
  <c r="AA14" i="1" s="1"/>
  <c r="AE14" i="1" s="1"/>
  <c r="Z16" i="1"/>
  <c r="AC16" i="1" s="1"/>
  <c r="AD16" i="1" s="1"/>
  <c r="Z25" i="1"/>
  <c r="AC25" i="1" s="1"/>
  <c r="AD25" i="1" s="1"/>
  <c r="Z32" i="1"/>
  <c r="AC32" i="1" s="1"/>
  <c r="AD32" i="1" s="1"/>
  <c r="T35" i="1"/>
  <c r="U35" i="1" s="1"/>
  <c r="AA35" i="1" s="1"/>
  <c r="AE35" i="1" s="1"/>
  <c r="T40" i="1"/>
  <c r="U40" i="1" s="1"/>
  <c r="AA40" i="1" s="1"/>
  <c r="Z23" i="1"/>
  <c r="AC23" i="1" s="1"/>
  <c r="AD23" i="1" s="1"/>
  <c r="T43" i="1"/>
  <c r="U43" i="1" s="1"/>
  <c r="AA43" i="1" s="1"/>
  <c r="T12" i="1"/>
  <c r="U12" i="1" s="1"/>
  <c r="AA12" i="1" s="1"/>
  <c r="AE12" i="1" s="1"/>
  <c r="T18" i="1"/>
  <c r="U18" i="1" s="1"/>
  <c r="AA18" i="1" s="1"/>
  <c r="AE18" i="1" s="1"/>
  <c r="T23" i="1"/>
  <c r="U23" i="1" s="1"/>
  <c r="AA23" i="1" s="1"/>
  <c r="AE23" i="1" s="1"/>
  <c r="Z24" i="1"/>
  <c r="AC24" i="1" s="1"/>
  <c r="AD24" i="1" s="1"/>
  <c r="Z41" i="1"/>
  <c r="AC41" i="1" s="1"/>
  <c r="AD41" i="1" s="1"/>
  <c r="T44" i="1"/>
  <c r="U44" i="1" s="1"/>
  <c r="AA44" i="1" s="1"/>
  <c r="AE44" i="1" s="1"/>
  <c r="Z46" i="1"/>
  <c r="AC46" i="1" s="1"/>
  <c r="AD46" i="1" s="1"/>
  <c r="Z8" i="1"/>
  <c r="AC8" i="1" s="1"/>
  <c r="AD8" i="1" s="1"/>
  <c r="Z14" i="1"/>
  <c r="AC14" i="1" s="1"/>
  <c r="AD14" i="1" s="1"/>
  <c r="Z35" i="1"/>
  <c r="AC35" i="1" s="1"/>
  <c r="AD35" i="1" s="1"/>
  <c r="Z6" i="1"/>
  <c r="AC6" i="1" s="1"/>
  <c r="AD6" i="1" s="1"/>
  <c r="Z12" i="1"/>
  <c r="AC12" i="1" s="1"/>
  <c r="AD12" i="1" s="1"/>
  <c r="Z18" i="1"/>
  <c r="AC18" i="1" s="1"/>
  <c r="AD18" i="1" s="1"/>
  <c r="T21" i="1"/>
  <c r="U21" i="1" s="1"/>
  <c r="AA21" i="1" s="1"/>
  <c r="AE21" i="1" s="1"/>
  <c r="T31" i="1"/>
  <c r="U31" i="1" s="1"/>
  <c r="AA31" i="1" s="1"/>
  <c r="AE31" i="1" s="1"/>
  <c r="Z47" i="1"/>
  <c r="AC47" i="1" s="1"/>
  <c r="AD47" i="1" s="1"/>
  <c r="T29" i="1"/>
  <c r="U29" i="1" s="1"/>
  <c r="AA29" i="1" s="1"/>
  <c r="AE29" i="1" s="1"/>
  <c r="T4" i="1"/>
  <c r="U4" i="1" s="1"/>
  <c r="AA4" i="1" s="1"/>
  <c r="AE4" i="1" s="1"/>
  <c r="Z9" i="1"/>
  <c r="AC9" i="1" s="1"/>
  <c r="AD9" i="1" s="1"/>
  <c r="Z15" i="1"/>
  <c r="AC15" i="1" s="1"/>
  <c r="AD15" i="1" s="1"/>
  <c r="Z29" i="1"/>
  <c r="AC29" i="1" s="1"/>
  <c r="AD29" i="1" s="1"/>
  <c r="Z36" i="1"/>
  <c r="AC36" i="1" s="1"/>
  <c r="AD36" i="1" s="1"/>
  <c r="Z45" i="1"/>
  <c r="AC45" i="1" s="1"/>
  <c r="AD45" i="1" s="1"/>
  <c r="Z5" i="1"/>
  <c r="AC5" i="1" s="1"/>
  <c r="AD5" i="1" s="1"/>
  <c r="Z7" i="1"/>
  <c r="AC7" i="1" s="1"/>
  <c r="AD7" i="1" s="1"/>
  <c r="Z13" i="1"/>
  <c r="AC13" i="1" s="1"/>
  <c r="AD13" i="1" s="1"/>
  <c r="Z19" i="1"/>
  <c r="AC19" i="1" s="1"/>
  <c r="AD19" i="1" s="1"/>
  <c r="T22" i="1"/>
  <c r="U22" i="1" s="1"/>
  <c r="AA22" i="1" s="1"/>
  <c r="AE22" i="1" s="1"/>
  <c r="T28" i="1"/>
  <c r="U28" i="1" s="1"/>
  <c r="AA28" i="1" s="1"/>
  <c r="AE28" i="1" s="1"/>
  <c r="T34" i="1"/>
  <c r="U34" i="1" s="1"/>
  <c r="AA34" i="1" s="1"/>
  <c r="AE34" i="1" s="1"/>
  <c r="T37" i="1"/>
  <c r="U37" i="1" s="1"/>
  <c r="AA37" i="1" s="1"/>
  <c r="AE37" i="1" s="1"/>
  <c r="Z38" i="1"/>
  <c r="AE38" i="1" s="1"/>
  <c r="T10" i="1"/>
  <c r="U10" i="1" s="1"/>
  <c r="AA10" i="1" s="1"/>
  <c r="AE10" i="1" s="1"/>
  <c r="Z11" i="1"/>
  <c r="AC11" i="1" s="1"/>
  <c r="AD11" i="1" s="1"/>
  <c r="T16" i="1"/>
  <c r="U16" i="1" s="1"/>
  <c r="AA16" i="1" s="1"/>
  <c r="AE16" i="1" s="1"/>
  <c r="Z17" i="1"/>
  <c r="AC17" i="1" s="1"/>
  <c r="AD17" i="1" s="1"/>
  <c r="Z22" i="1"/>
  <c r="AC22" i="1" s="1"/>
  <c r="AD22" i="1" s="1"/>
  <c r="T30" i="1"/>
  <c r="U30" i="1" s="1"/>
  <c r="AA30" i="1" s="1"/>
  <c r="AE30" i="1" s="1"/>
  <c r="Z43" i="1"/>
  <c r="T39" i="1"/>
  <c r="U39" i="1" s="1"/>
  <c r="AA39" i="1" s="1"/>
  <c r="AE39" i="1" s="1"/>
  <c r="Z3" i="1"/>
  <c r="AC40" i="1"/>
  <c r="AD40" i="1" s="1"/>
  <c r="T3" i="1"/>
  <c r="AE40" i="1" l="1"/>
  <c r="AE32" i="1"/>
  <c r="AE43" i="1"/>
  <c r="AC43" i="1"/>
  <c r="AD43" i="1" s="1"/>
  <c r="AC38" i="1"/>
  <c r="AD38" i="1" s="1"/>
  <c r="U3" i="1"/>
  <c r="AC3" i="1"/>
  <c r="AD3" i="1" l="1"/>
  <c r="AA3" i="1"/>
  <c r="AE3" i="1" l="1"/>
  <c r="AE179" i="1" s="1"/>
</calcChain>
</file>

<file path=xl/sharedStrings.xml><?xml version="1.0" encoding="utf-8"?>
<sst xmlns="http://schemas.openxmlformats.org/spreadsheetml/2006/main" count="2497" uniqueCount="402">
  <si>
    <t>School Type</t>
  </si>
  <si>
    <t>SS</t>
  </si>
  <si>
    <t>NO.</t>
  </si>
  <si>
    <t>School Number</t>
  </si>
  <si>
    <t>School Name</t>
  </si>
  <si>
    <t>Language</t>
  </si>
  <si>
    <t>Authority Name</t>
  </si>
  <si>
    <t>Authority Type Code</t>
  </si>
  <si>
    <t>Authority Type Description</t>
  </si>
  <si>
    <t>Island Name</t>
  </si>
  <si>
    <t>Province Name</t>
  </si>
  <si>
    <t>Bank Account No</t>
  </si>
  <si>
    <t>Bank Account Name</t>
  </si>
  <si>
    <t>Shares Bank Account With Other School</t>
  </si>
  <si>
    <t>Registered to Offer</t>
  </si>
  <si>
    <t>Y1-13 2024 Gross Enrolment Total</t>
  </si>
  <si>
    <t>Y1-13 2024 Gross Enrolment Total as at 16/09/24</t>
  </si>
  <si>
    <t>No. Students Without Birth Registration Number</t>
  </si>
  <si>
    <t>No. Students Without Birth Registration Number as at 16/09/24</t>
  </si>
  <si>
    <t>Y1-13 2024 Net Enrolment Total</t>
  </si>
  <si>
    <t>Y1-13 2024 Net Enrolment Total as at 16/09/24</t>
  </si>
  <si>
    <t>Difference in Enrolment to pay as at 16/09/24</t>
  </si>
  <si>
    <t>SS Grant Rate</t>
  </si>
  <si>
    <t>Total Grant SS 2024</t>
  </si>
  <si>
    <t>Tranche 1 Actual SS 2024 (30%)</t>
  </si>
  <si>
    <t>Tranche 2 Actual SS 2024 (30%)</t>
  </si>
  <si>
    <t>Tranche 3 SS 2024 (40%)</t>
  </si>
  <si>
    <t>Tranche 3 SS 2024 (40%) for New Student with New Birth registration Number</t>
  </si>
  <si>
    <t>2023 Overpayment SS</t>
  </si>
  <si>
    <t>Calculated Tranche 3 SS 2024 (40%)</t>
  </si>
  <si>
    <t>Net Tranche 3 SS 2024 (40%)</t>
  </si>
  <si>
    <t>Net Tranche 3 SS 2024 (40%)-New Student with New BRN</t>
  </si>
  <si>
    <t>Bank Narration</t>
  </si>
  <si>
    <t>010490</t>
  </si>
  <si>
    <t>Baldwin Lonsdale Memorial (BLM) Secondary</t>
  </si>
  <si>
    <t>ENG</t>
  </si>
  <si>
    <t>Torba PEB</t>
  </si>
  <si>
    <t>V</t>
  </si>
  <si>
    <t>Government of Vanuatu</t>
  </si>
  <si>
    <t>Vanua Lava</t>
  </si>
  <si>
    <t>Torba</t>
  </si>
  <si>
    <t>0084582001</t>
  </si>
  <si>
    <t>AREP JUNIOR &amp; SECONDARY SCHOOL</t>
  </si>
  <si>
    <t>Yes</t>
  </si>
  <si>
    <t xml:space="preserve">7 8 9 10 11 12 13 </t>
  </si>
  <si>
    <t>2024 SS Tranche 3</t>
  </si>
  <si>
    <t>0220300</t>
  </si>
  <si>
    <t>Aore Adventist Academy Secondary</t>
  </si>
  <si>
    <t>Seven Day Adventist</t>
  </si>
  <si>
    <t>G</t>
  </si>
  <si>
    <t>Church (Government Assisted)</t>
  </si>
  <si>
    <t>Aore</t>
  </si>
  <si>
    <t>Sanma</t>
  </si>
  <si>
    <t>0084618001</t>
  </si>
  <si>
    <t>AORE ADVENTIST ACADEMY</t>
  </si>
  <si>
    <t>No</t>
  </si>
  <si>
    <t>0222301</t>
  </si>
  <si>
    <t>Bombua Secondary</t>
  </si>
  <si>
    <t>Church of Christ</t>
  </si>
  <si>
    <t>Santo</t>
  </si>
  <si>
    <t>0186772001</t>
  </si>
  <si>
    <t>BOMBUA LONDUA JUNIOR SECONDARY SCHOOL</t>
  </si>
  <si>
    <t xml:space="preserve">7 8 9 10 </t>
  </si>
  <si>
    <t>0222303</t>
  </si>
  <si>
    <t>Matevulu College</t>
  </si>
  <si>
    <t>Sanma PEB</t>
  </si>
  <si>
    <t>0084615001</t>
  </si>
  <si>
    <t>MATEVULU COLLEGE</t>
  </si>
  <si>
    <t>0222304</t>
  </si>
  <si>
    <t>Moli Valivu Secondary</t>
  </si>
  <si>
    <t>FRE</t>
  </si>
  <si>
    <t>Federation de l'enseignement libre protestant (FELP)</t>
  </si>
  <si>
    <t>0084619001</t>
  </si>
  <si>
    <t>COLLEGE DE MOLI VALIVU</t>
  </si>
  <si>
    <t>0222513</t>
  </si>
  <si>
    <t>Navele Secondary</t>
  </si>
  <si>
    <t>Anglican Church of Melanesia</t>
  </si>
  <si>
    <t>0098399001</t>
  </si>
  <si>
    <t>NAVELE JUNIOR SECONDARY SCHOOL</t>
  </si>
  <si>
    <t>0201102</t>
  </si>
  <si>
    <t>Santo East Secondary</t>
  </si>
  <si>
    <t>0084612001</t>
  </si>
  <si>
    <t>SANTO EAST JUNIOR SECONDARY SCHOOL</t>
  </si>
  <si>
    <t>0222308</t>
  </si>
  <si>
    <t>Tata Secondary</t>
  </si>
  <si>
    <t>Presbyterian Church of Vanuatu</t>
  </si>
  <si>
    <t>0084616001</t>
  </si>
  <si>
    <t>TATA JUNIOR SECONDARY SCHOOL</t>
  </si>
  <si>
    <t>0329304</t>
  </si>
  <si>
    <t>Norsup Secondary</t>
  </si>
  <si>
    <t>Malampa PEB</t>
  </si>
  <si>
    <t>Malekula</t>
  </si>
  <si>
    <t>Malampa</t>
  </si>
  <si>
    <t>0084701001</t>
  </si>
  <si>
    <t>COLLEGE DE NORSUP</t>
  </si>
  <si>
    <t>0329314</t>
  </si>
  <si>
    <t>Lamap Secondary</t>
  </si>
  <si>
    <t>Catholic Education Authority</t>
  </si>
  <si>
    <t>0084715001</t>
  </si>
  <si>
    <t>COLLEGE DE LAMAP</t>
  </si>
  <si>
    <t>0340311</t>
  </si>
  <si>
    <t>South Malekula (Lonvat) Secondary</t>
  </si>
  <si>
    <t>0084711001</t>
  </si>
  <si>
    <t>LONVAT JUNIOR SECONDARY SCHOOL</t>
  </si>
  <si>
    <t>0343312</t>
  </si>
  <si>
    <t>Olal (Tobol) Secondary</t>
  </si>
  <si>
    <t>Ambrym</t>
  </si>
  <si>
    <t>0084707001</t>
  </si>
  <si>
    <t>COLLEGE D' OLAL</t>
  </si>
  <si>
    <t>0426304</t>
  </si>
  <si>
    <t>Tagaga Secondary</t>
  </si>
  <si>
    <t>Ambae</t>
  </si>
  <si>
    <t>Penama</t>
  </si>
  <si>
    <t>0084688001</t>
  </si>
  <si>
    <t>COLLEGE DE TAGAGA</t>
  </si>
  <si>
    <t>0428308</t>
  </si>
  <si>
    <t>Ranwadi Church of Christ College</t>
  </si>
  <si>
    <t>Pentecost</t>
  </si>
  <si>
    <t>0084693001</t>
  </si>
  <si>
    <t>RANWADI HIGH SCHOOL</t>
  </si>
  <si>
    <t>0502100</t>
  </si>
  <si>
    <t>Central Secondary</t>
  </si>
  <si>
    <t>Shefa PEB</t>
  </si>
  <si>
    <t>Efate</t>
  </si>
  <si>
    <t>Shefa</t>
  </si>
  <si>
    <t>0084717001</t>
  </si>
  <si>
    <t>CENTRAL JUNIOR SECONDARY SCHOOL</t>
  </si>
  <si>
    <t>0502104</t>
  </si>
  <si>
    <t>Lycée Louis Antoine de Bougainville</t>
  </si>
  <si>
    <t>0084718001</t>
  </si>
  <si>
    <t>LYCEE LOUIS ANTOINE DE BOUGAINVILLE</t>
  </si>
  <si>
    <t xml:space="preserve">7 8 9 10 11 12 13 14 </t>
  </si>
  <si>
    <t>0502105</t>
  </si>
  <si>
    <t>Malapoa College</t>
  </si>
  <si>
    <t>0084719001</t>
  </si>
  <si>
    <t>MALAPOA COLLEGE</t>
  </si>
  <si>
    <t>0502106</t>
  </si>
  <si>
    <t>Freedom Secondary</t>
  </si>
  <si>
    <t>Freedom Education Authority</t>
  </si>
  <si>
    <t>0087895001</t>
  </si>
  <si>
    <t>NTM PRIMARY SCHOOL</t>
  </si>
  <si>
    <t>2024 SS Tranche 1 2 3</t>
  </si>
  <si>
    <t>0502109</t>
  </si>
  <si>
    <t>Epauto Adventist Secondary</t>
  </si>
  <si>
    <t>0084730001</t>
  </si>
  <si>
    <t>EPAUTO JUNIOR SECONDARY SCHOOL</t>
  </si>
  <si>
    <t>0502114</t>
  </si>
  <si>
    <t>Vila North Secondary</t>
  </si>
  <si>
    <t>0084756001</t>
  </si>
  <si>
    <t>VILA NORTH SCHOOL</t>
  </si>
  <si>
    <t>0502115</t>
  </si>
  <si>
    <t>Ecole Centre Ville Secondary</t>
  </si>
  <si>
    <t>0084811001</t>
  </si>
  <si>
    <t>ECOLE PUBLIQUE CENTRE VILLE</t>
  </si>
  <si>
    <t>0546307</t>
  </si>
  <si>
    <t>Port Quimie Secondary</t>
  </si>
  <si>
    <t>Epi</t>
  </si>
  <si>
    <t>0084746001</t>
  </si>
  <si>
    <t>PORT QUIME JUNIOR SECONDARY SCHOOL</t>
  </si>
  <si>
    <t>0548308</t>
  </si>
  <si>
    <t>Napangasale Secondary</t>
  </si>
  <si>
    <t>Tongoa</t>
  </si>
  <si>
    <t>0084733001</t>
  </si>
  <si>
    <t>NAPANGASALE JUNIOR SECONDARY SCHOOL</t>
  </si>
  <si>
    <t>2024 SS Tranche 2 &amp; 3</t>
  </si>
  <si>
    <t>0548474</t>
  </si>
  <si>
    <t>Nawaraone Jr. Secondary</t>
  </si>
  <si>
    <t>0084776001</t>
  </si>
  <si>
    <t>NAWORAONE PRIMARY SCHOOL</t>
  </si>
  <si>
    <t>0554300</t>
  </si>
  <si>
    <t>Lycée de Montmartre</t>
  </si>
  <si>
    <t>0086701001</t>
  </si>
  <si>
    <t>LYCEE DE MONTMARTRE</t>
  </si>
  <si>
    <t>0554303</t>
  </si>
  <si>
    <t>Ulei Secondary</t>
  </si>
  <si>
    <t>0084722001</t>
  </si>
  <si>
    <t>ULEI JUNIOR SECONDARY SCHOOL</t>
  </si>
  <si>
    <t>0554408</t>
  </si>
  <si>
    <t>Sea Side Community Secondary</t>
  </si>
  <si>
    <t>0087030001</t>
  </si>
  <si>
    <t>SEASIDE COMMUNITY SCHOOL</t>
  </si>
  <si>
    <t>0554419</t>
  </si>
  <si>
    <t>Suango Mele French Secondary</t>
  </si>
  <si>
    <t>0084825001</t>
  </si>
  <si>
    <t>ECOLE PUBLIQUE DE SUANGO</t>
  </si>
  <si>
    <t>0554423</t>
  </si>
  <si>
    <t>Suango Mele English Secondary</t>
  </si>
  <si>
    <t>0663314</t>
  </si>
  <si>
    <t>Ipota Secondary</t>
  </si>
  <si>
    <t>Tafea PEB</t>
  </si>
  <si>
    <t>Erromango</t>
  </si>
  <si>
    <t>Tafea</t>
  </si>
  <si>
    <t>0084747001</t>
  </si>
  <si>
    <t>IPOTA JUNIOR SECONDARY SCHOOL</t>
  </si>
  <si>
    <t>0663513</t>
  </si>
  <si>
    <t>William Bay Secondary</t>
  </si>
  <si>
    <t>0084951001</t>
  </si>
  <si>
    <t>DILLON'S BAY PRIMARY SCHOOL</t>
  </si>
  <si>
    <t>0664301</t>
  </si>
  <si>
    <t>Ienaula Secondary</t>
  </si>
  <si>
    <t>Tanna</t>
  </si>
  <si>
    <t>0084735001</t>
  </si>
  <si>
    <t>IENAULA JUNIOR SECONDARY SCHOOL</t>
  </si>
  <si>
    <t>0664302</t>
  </si>
  <si>
    <t>Imaki Secondary</t>
  </si>
  <si>
    <t>0084740001</t>
  </si>
  <si>
    <t>COLLEGE D'IMAKI</t>
  </si>
  <si>
    <t>0664304</t>
  </si>
  <si>
    <t>Kwataparen Secondary</t>
  </si>
  <si>
    <t>0084743001</t>
  </si>
  <si>
    <t>KWATAPAREN JUNIOR SECONDARY SCHOOL</t>
  </si>
  <si>
    <t>0664308</t>
  </si>
  <si>
    <t>Tafea college</t>
  </si>
  <si>
    <t>0084738001</t>
  </si>
  <si>
    <t>TAFEA COLLEGE</t>
  </si>
  <si>
    <t>0664309</t>
  </si>
  <si>
    <t>Collège de Tafea/ Lycée de Tafea</t>
  </si>
  <si>
    <t xml:space="preserve">7 8 9 10 11 12 </t>
  </si>
  <si>
    <t>0664476</t>
  </si>
  <si>
    <t>Lowiepeng Secondary</t>
  </si>
  <si>
    <t>0084991001</t>
  </si>
  <si>
    <t>LOWIEPENG SECONDARY SCHOOL</t>
  </si>
  <si>
    <t>0664509</t>
  </si>
  <si>
    <t>Latan (Tuhu) Secondary</t>
  </si>
  <si>
    <t>0128894001</t>
  </si>
  <si>
    <t>LATAN JUNIOR SECONDARY SCHOOL</t>
  </si>
  <si>
    <t>0664522</t>
  </si>
  <si>
    <t>Lamlu Secondary</t>
  </si>
  <si>
    <t>0085119001</t>
  </si>
  <si>
    <t>LAMLU PRIMARY SCHOOL</t>
  </si>
  <si>
    <t>0664559</t>
  </si>
  <si>
    <t>Green Hill English Junior Secondary</t>
  </si>
  <si>
    <t>0085016001</t>
  </si>
  <si>
    <t>GREEN HILL PRIMARY SCHOOL</t>
  </si>
  <si>
    <t>0664563</t>
  </si>
  <si>
    <t>Green Hill French Junior Secondary</t>
  </si>
  <si>
    <t>0664570</t>
  </si>
  <si>
    <t>Louwanpakil Secondary</t>
  </si>
  <si>
    <t>0210349001</t>
  </si>
  <si>
    <t>LOUWANPAKIL PRIMARY SCHOOL</t>
  </si>
  <si>
    <t xml:space="preserve">7 8 </t>
  </si>
  <si>
    <t>0665453</t>
  </si>
  <si>
    <t>Ishia Secondary</t>
  </si>
  <si>
    <t>Futuna</t>
  </si>
  <si>
    <t>0084739001</t>
  </si>
  <si>
    <t>ISHIA JUNIOR SECONDARY SCHOOL</t>
  </si>
  <si>
    <t>0667300</t>
  </si>
  <si>
    <t>Teruja English Secondary</t>
  </si>
  <si>
    <t>Aneityum</t>
  </si>
  <si>
    <t>0084734001</t>
  </si>
  <si>
    <t>TERUJA JUNIOR SECONDARY SCHOOL</t>
  </si>
  <si>
    <t>066782</t>
  </si>
  <si>
    <t>Teruja French Secondary</t>
  </si>
  <si>
    <t>TOTAL</t>
  </si>
  <si>
    <t>0222307</t>
  </si>
  <si>
    <t>Collège de St. Michel</t>
  </si>
  <si>
    <t>0084621001</t>
  </si>
  <si>
    <t>COLLEGE TECHNIQUE ST MICHEL</t>
  </si>
  <si>
    <t>0201100</t>
  </si>
  <si>
    <t>Lycée de Luganville</t>
  </si>
  <si>
    <t>0084611001</t>
  </si>
  <si>
    <t>LYCEE DE LUGANVILLE</t>
  </si>
  <si>
    <t>0222584</t>
  </si>
  <si>
    <t>Tata Senior Secondary</t>
  </si>
  <si>
    <t>0427305</t>
  </si>
  <si>
    <t>Gambule Secondary</t>
  </si>
  <si>
    <t>Penama PEB</t>
  </si>
  <si>
    <t>Maewo</t>
  </si>
  <si>
    <t>0084690001</t>
  </si>
  <si>
    <t>GAMBULE JUNIOR SECONDARY SCHOOL</t>
  </si>
  <si>
    <t>0428306</t>
  </si>
  <si>
    <t>Lini Memorial College</t>
  </si>
  <si>
    <t>0084692001</t>
  </si>
  <si>
    <t>LINI MEMORIAL COLLEGE</t>
  </si>
  <si>
    <t>066411</t>
  </si>
  <si>
    <t>Fetukai Primary</t>
  </si>
  <si>
    <t>0084956001</t>
  </si>
  <si>
    <t>FETUKAI PRIMARY SCHOOL</t>
  </si>
  <si>
    <t>PS</t>
  </si>
  <si>
    <t xml:space="preserve">1 2 3 4 5 6 7 8 </t>
  </si>
  <si>
    <t>0664305</t>
  </si>
  <si>
    <t>Lenakel Secondary</t>
  </si>
  <si>
    <t>0084737001</t>
  </si>
  <si>
    <t>LENAKEL JUNIOR SECONDARY SCHOOL</t>
  </si>
  <si>
    <t>0664506</t>
  </si>
  <si>
    <t>Naluken Secondary</t>
  </si>
  <si>
    <t>0120249001</t>
  </si>
  <si>
    <t>NALUKEN JUNIOR SECONDARY</t>
  </si>
  <si>
    <t>0222352</t>
  </si>
  <si>
    <t>Menevula Junior Secondary</t>
  </si>
  <si>
    <t>0084617001</t>
  </si>
  <si>
    <t>MENEVULA JUNIOR SECONDARY SCHOOL</t>
  </si>
  <si>
    <t>0328352</t>
  </si>
  <si>
    <t>Atavtabanga Secondary</t>
  </si>
  <si>
    <t>0084867001</t>
  </si>
  <si>
    <t>ATAVTABANGA PRIMARY SCHOOL</t>
  </si>
  <si>
    <t>0428310</t>
  </si>
  <si>
    <t>Bwatnapni Secondary</t>
  </si>
  <si>
    <t>0084695001</t>
  </si>
  <si>
    <t>BWATNAPNI JUNIOR SECONDARY SCHOOL</t>
  </si>
  <si>
    <t>0546306</t>
  </si>
  <si>
    <t>Epi High School Secondary</t>
  </si>
  <si>
    <t>0084732001</t>
  </si>
  <si>
    <t>EPI HIGH SCHOOL</t>
  </si>
  <si>
    <t>0664303</t>
  </si>
  <si>
    <t>Isangel French Secondary</t>
  </si>
  <si>
    <t>0084736001</t>
  </si>
  <si>
    <t>COLLEGE D' ISANGEL</t>
  </si>
  <si>
    <t>0664313</t>
  </si>
  <si>
    <t>Lowanatom Secondary</t>
  </si>
  <si>
    <t>0084741001</t>
  </si>
  <si>
    <t>COLLEGE TECHNIQUE LOWANATOM</t>
  </si>
  <si>
    <t>0664495</t>
  </si>
  <si>
    <t>Kwamera Secondary</t>
  </si>
  <si>
    <t>0103593001</t>
  </si>
  <si>
    <t>KWAMERA, JUNIOR SECONDARY SCHOOL</t>
  </si>
  <si>
    <t>0664562</t>
  </si>
  <si>
    <t>Entan Vui Jnr Secondary</t>
  </si>
  <si>
    <t>0098404001</t>
  </si>
  <si>
    <t>ENTAN - VUI PRIMARY SCHOOL</t>
  </si>
  <si>
    <t>0222302</t>
  </si>
  <si>
    <t>Hog Harbour Secondary</t>
  </si>
  <si>
    <t>0084614001</t>
  </si>
  <si>
    <t>HOG HARBOUR JUNIOR SECONDARY SCHOOL</t>
  </si>
  <si>
    <t>0221344</t>
  </si>
  <si>
    <t>Nandiutu English Secondary</t>
  </si>
  <si>
    <t>Malo</t>
  </si>
  <si>
    <t>0084613001</t>
  </si>
  <si>
    <t>COLLEGE DE NANDIUTU</t>
  </si>
  <si>
    <t>0428307</t>
  </si>
  <si>
    <t>Melsisi Secondary</t>
  </si>
  <si>
    <t>0084694001</t>
  </si>
  <si>
    <t>COLLEGE DE MELSISI</t>
  </si>
  <si>
    <t>0554499</t>
  </si>
  <si>
    <t>Collège de Esnaar</t>
  </si>
  <si>
    <t>0084757001</t>
  </si>
  <si>
    <t>ECOLE PUBLIQUE ESNAAR</t>
  </si>
  <si>
    <t>0101097</t>
  </si>
  <si>
    <t>Losolava Secondary</t>
  </si>
  <si>
    <t>Gaua</t>
  </si>
  <si>
    <t>0084583001</t>
  </si>
  <si>
    <t>LOSALAVA JUNIOR SECONDARY SCHOOL</t>
  </si>
  <si>
    <t>0104106</t>
  </si>
  <si>
    <t>Collège de Baldwin Lonsdale Memorial (BLMS)</t>
  </si>
  <si>
    <t>0105126</t>
  </si>
  <si>
    <t>Telhei Junior Secondary</t>
  </si>
  <si>
    <t>Mota Lava</t>
  </si>
  <si>
    <t>0173641001</t>
  </si>
  <si>
    <t>TELHEI JUNIOR SECONDARY SCHOOL</t>
  </si>
  <si>
    <t>0111109</t>
  </si>
  <si>
    <t>Robin Memorial Junior Secondary</t>
  </si>
  <si>
    <t>Loh</t>
  </si>
  <si>
    <t>0084578001</t>
  </si>
  <si>
    <t>ROBIN PRIMARY SCHOOL</t>
  </si>
  <si>
    <t>0222309</t>
  </si>
  <si>
    <t>Rowhani Secondary</t>
  </si>
  <si>
    <t>Bahai</t>
  </si>
  <si>
    <t>0107822001</t>
  </si>
  <si>
    <t>ROWHANI SCHOOL</t>
  </si>
  <si>
    <t>0326351</t>
  </si>
  <si>
    <t>Apostolic College</t>
  </si>
  <si>
    <t>Apostolic Church</t>
  </si>
  <si>
    <t>0103607001</t>
  </si>
  <si>
    <t>APOSTOLIC COLLEGE</t>
  </si>
  <si>
    <t>0327418</t>
  </si>
  <si>
    <t>Sulua Junior Secondary</t>
  </si>
  <si>
    <t>0084864001</t>
  </si>
  <si>
    <t>SULUA CENTRE SCHOOL</t>
  </si>
  <si>
    <t>0426300</t>
  </si>
  <si>
    <t>Ambaebulu Secondary</t>
  </si>
  <si>
    <t>0084687001</t>
  </si>
  <si>
    <t>AMBAEBULU JUNIOR SECONDARY SCHOOL</t>
  </si>
  <si>
    <t>0426303</t>
  </si>
  <si>
    <t>St. Patrick's College</t>
  </si>
  <si>
    <t>0084689001</t>
  </si>
  <si>
    <t>ST PATRICK'S COLLEGE</t>
  </si>
  <si>
    <t>0426311</t>
  </si>
  <si>
    <t>Navuturiki French Secondary</t>
  </si>
  <si>
    <t>0084696001</t>
  </si>
  <si>
    <t>NAVUTURIKI JUNIOR SECONDARY SCHOOL</t>
  </si>
  <si>
    <t>0428309</t>
  </si>
  <si>
    <t>Vulumanu Secondary</t>
  </si>
  <si>
    <t>0163833001</t>
  </si>
  <si>
    <t>VULUMANU JUNIOR SECONDARY SCHOOL</t>
  </si>
  <si>
    <t>0502113</t>
  </si>
  <si>
    <t>Ifira Secondary</t>
  </si>
  <si>
    <t>0084723001</t>
  </si>
  <si>
    <t>IFIRA JUNIOR SECONDARY SCHOOL</t>
  </si>
  <si>
    <t>0546305</t>
  </si>
  <si>
    <t>Burumba Secondary</t>
  </si>
  <si>
    <t>0084762001</t>
  </si>
  <si>
    <t>ECOLE PUBLIQUE BURUMBA</t>
  </si>
  <si>
    <t>0551311</t>
  </si>
  <si>
    <t>Nofo Secondary</t>
  </si>
  <si>
    <t>Emae</t>
  </si>
  <si>
    <t>0084724001</t>
  </si>
  <si>
    <t>NOFO SECONDARY SCHOOL</t>
  </si>
  <si>
    <t>0664571</t>
  </si>
  <si>
    <t>Port Resolution Junior Secondary</t>
  </si>
  <si>
    <t>0084997001</t>
  </si>
  <si>
    <t>PORT RESOLUTION PRIMARY SCHOOL</t>
  </si>
  <si>
    <t>Eligible 1st To 5th BATCH SECONDARY TUITION FEE SUBSIDY TRANCHE 3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</si>
</sst>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#,##0"/>
    <numFmt numFmtId="166" formatCode="###,###,##0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4" tint="-0.249977111117893"/>
      <name val="Calibri"/>
      <family val="2"/>
    </font>
    <font>
      <b/>
      <sz val="11"/>
      <color theme="4" tint="-0.249977111117893"/>
      <name val="Calibri"/>
      <family val="2"/>
    </font>
    <font>
      <b/>
      <sz val="20"/>
      <color rgb="FF000000"/>
      <name val="Calibri"/>
      <family val="2"/>
    </font>
    <font>
      <b/>
      <sz val="20"/>
      <color theme="4" tint="-0.249977111117893"/>
      <name val="Calibri"/>
      <family val="2"/>
    </font>
    <font>
      <sz val="11"/>
      <color theme="5" tint="-0.249977111117893"/>
      <name val="Calibri"/>
      <family val="2"/>
    </font>
    <font>
      <sz val="11"/>
      <color theme="3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3" fontId="0" fillId="0" borderId="1" xfId="0" applyNumberForma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165" fontId="0" fillId="0" borderId="1" xfId="0" applyNumberFormat="1" applyBorder="1" applyAlignment="1">
      <alignment vertical="top"/>
    </xf>
    <xf numFmtId="166" fontId="0" fillId="0" borderId="1" xfId="0" applyNumberForma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2" fillId="0" borderId="1" xfId="0" applyNumberFormat="1" applyFont="1" applyBorder="1" applyAlignment="1">
      <alignment vertical="top"/>
    </xf>
    <xf numFmtId="3" fontId="7" fillId="0" borderId="1" xfId="0" applyNumberFormat="1" applyFont="1" applyBorder="1" applyAlignment="1">
      <alignment vertical="top"/>
    </xf>
    <xf numFmtId="3" fontId="8" fillId="0" borderId="1" xfId="0" applyNumberFormat="1" applyFont="1" applyBorder="1" applyAlignment="1">
      <alignment vertical="top"/>
    </xf>
    <xf numFmtId="3" fontId="9" fillId="0" borderId="1" xfId="0" applyNumberFormat="1" applyFont="1" applyBorder="1" applyAlignment="1">
      <alignment vertical="top"/>
    </xf>
    <xf numFmtId="3" fontId="10" fillId="0" borderId="1" xfId="0" applyNumberFormat="1" applyFont="1" applyBorder="1" applyAlignment="1">
      <alignment vertical="top"/>
    </xf>
    <xf numFmtId="166" fontId="11" fillId="0" borderId="1" xfId="0" applyNumberFormat="1" applyFont="1" applyBorder="1" applyAlignment="1">
      <alignment vertical="top"/>
    </xf>
    <xf numFmtId="0" fontId="0" fillId="2" borderId="1" xfId="0" applyFill="1" applyBorder="1" applyAlignment="1">
      <alignment vertical="top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1" xfId="0" applyFill="1" applyBorder="1"/>
    <xf numFmtId="0" fontId="2" fillId="4" borderId="1" xfId="0" applyFont="1" applyFill="1" applyBorder="1" applyAlignment="1">
      <alignment vertical="top"/>
    </xf>
    <xf numFmtId="166" fontId="11" fillId="4" borderId="1" xfId="0" applyNumberFormat="1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4" fillId="4" borderId="1" xfId="0" applyFont="1" applyFill="1" applyBorder="1" applyAlignment="1">
      <alignment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anuatugov-my.sharepoint.com/personal/mpaul_vanuatu_gov_vu/Documents/2024/Tranche%203/SECONDARY%20GRANT%20CALCULATOR%20DETAILED-OV%20%20EXTRA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TFS\1st%20Secondary%20School%20Tuition%20Fee%20Subsidy%20For%20All%20Schools%20With%20New%20BRN%20T3%202024-Bank%20Version.xlsx" TargetMode="External"/><Relationship Id="rId1" Type="http://schemas.openxmlformats.org/officeDocument/2006/relationships/externalLinkPath" Target="file:///Z:\School%20Grant\2024\Tranche%203\Bank%20Version\TFS\1st%20Secondary%20School%20Tuition%20Fee%20Subsidy%20For%20All%20Schools%20With%20New%20BRN%20T3%202024-Bank%20Vers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chool%20Grant\2024\Tranche%203\SECONDARY%20GRANT%20CALCULATOR%20DETAILED-OV%20%20EXTRAC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chool%20Grant\2024\Tranche%203\03_Secondary%20School%20Grant%20Tranche%203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TFS\2nd%20Secondary%20School%20Tuition%20Fee%20Subsidy%20For%20All%20Schools%20With%20New%20BRN%20T3%202024-Bank%20Version.xlsx" TargetMode="External"/><Relationship Id="rId1" Type="http://schemas.openxmlformats.org/officeDocument/2006/relationships/externalLinkPath" Target="file:///Z:\School%20Grant\2024\Tranche%203\Bank%20Version\TFS\2nd%20Secondary%20School%20Tuition%20Fee%20Subsidy%20For%20All%20Schools%20With%20New%20BRN%20T3%202024-Bank%20Versio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chool%20Grant\2024\Tranche%203\SECONDARY%20GRANT%20CALCULATOR%20DETAILED-OV%20%20EXTRACT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School%20Grant\2024\Tranche%203\03_Secondary%20School%20Grant%20Tranche%203%202024.xlsx" TargetMode="External"/><Relationship Id="rId1" Type="http://schemas.openxmlformats.org/officeDocument/2006/relationships/externalLinkPath" Target="file:///Z:\School%20Grant\2024\Tranche%203\03_Secondary%20School%20Grant%20Tranche%203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ool Detailed Data"/>
      <sheetName val="Student Data With BRN"/>
      <sheetName val="Student Data Wthout BRN"/>
      <sheetName val="2024 Payment Data"/>
      <sheetName val="2023 Payment Data"/>
    </sheetNames>
    <sheetDataSet>
      <sheetData sheetId="0" refreshError="1">
        <row r="11">
          <cell r="A11" t="str">
            <v>0101097</v>
          </cell>
          <cell r="B11" t="str">
            <v>Losolava Secondary</v>
          </cell>
          <cell r="C11" t="str">
            <v>ENG</v>
          </cell>
          <cell r="D11" t="str">
            <v>ACOM</v>
          </cell>
          <cell r="E11" t="str">
            <v>Anglican Church of Melanesia</v>
          </cell>
          <cell r="F11" t="str">
            <v>G</v>
          </cell>
          <cell r="G11" t="str">
            <v>Church (Government Assisted)</v>
          </cell>
          <cell r="H11" t="str">
            <v>Gaua</v>
          </cell>
          <cell r="I11" t="str">
            <v>Torba</v>
          </cell>
          <cell r="J11" t="str">
            <v>0084583001</v>
          </cell>
          <cell r="K11" t="str">
            <v>LOSALAVA JUNIOR SECONDARY SCHOOL</v>
          </cell>
          <cell r="L11" t="str">
            <v>SS</v>
          </cell>
          <cell r="M11" t="str">
            <v>No</v>
          </cell>
          <cell r="N11" t="str">
            <v>No</v>
          </cell>
          <cell r="O11" t="str">
            <v>No</v>
          </cell>
          <cell r="P11" t="str">
            <v>No</v>
          </cell>
          <cell r="Q11" t="str">
            <v>No</v>
          </cell>
          <cell r="R11" t="str">
            <v>No</v>
          </cell>
          <cell r="S11" t="str">
            <v>No</v>
          </cell>
          <cell r="T11" t="str">
            <v>Yes</v>
          </cell>
          <cell r="U11" t="str">
            <v>Yes</v>
          </cell>
          <cell r="V11" t="str">
            <v>Yes</v>
          </cell>
          <cell r="W11" t="str">
            <v>Yes</v>
          </cell>
          <cell r="X11" t="str">
            <v>No</v>
          </cell>
          <cell r="Y11" t="str">
            <v>No</v>
          </cell>
          <cell r="Z11" t="str">
            <v>No</v>
          </cell>
          <cell r="AA11" t="str">
            <v>No</v>
          </cell>
          <cell r="AB11" t="str">
            <v>No</v>
          </cell>
          <cell r="AC11" t="str">
            <v>No</v>
          </cell>
          <cell r="AD11" t="str">
            <v xml:space="preserve">7 8 9 10 </v>
          </cell>
          <cell r="AE11" t="str">
            <v>No</v>
          </cell>
          <cell r="AF11" t="str">
            <v>No</v>
          </cell>
          <cell r="AG11" t="str">
            <v>Yes</v>
          </cell>
          <cell r="AH11" t="str">
            <v>No</v>
          </cell>
          <cell r="AI11" t="str">
            <v>No</v>
          </cell>
          <cell r="AJ11" t="str">
            <v>Yes</v>
          </cell>
          <cell r="AK11" t="str">
            <v>Yes</v>
          </cell>
          <cell r="AL11" t="str">
            <v>Yes</v>
          </cell>
          <cell r="AM11" t="str">
            <v>Yes</v>
          </cell>
          <cell r="AN11" t="str">
            <v>Yes</v>
          </cell>
          <cell r="AO11" t="str">
            <v>Yes</v>
          </cell>
          <cell r="AP11" t="str">
            <v>Yes</v>
          </cell>
          <cell r="AQ11" t="str">
            <v>Yes</v>
          </cell>
          <cell r="AR11" t="str">
            <v>Yes</v>
          </cell>
          <cell r="AS11" t="str">
            <v>Yes</v>
          </cell>
          <cell r="AT11" t="str">
            <v>Yes</v>
          </cell>
          <cell r="AU11" t="str">
            <v>Yes</v>
          </cell>
          <cell r="AV11" t="str">
            <v>No</v>
          </cell>
          <cell r="AW11" t="str">
            <v>No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50</v>
          </cell>
          <cell r="BF11">
            <v>63</v>
          </cell>
          <cell r="BG11">
            <v>46</v>
          </cell>
          <cell r="BH11">
            <v>33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192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50</v>
          </cell>
          <cell r="BX11">
            <v>63</v>
          </cell>
          <cell r="BY11">
            <v>46</v>
          </cell>
          <cell r="BZ11">
            <v>33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192</v>
          </cell>
        </row>
        <row r="12">
          <cell r="A12" t="str">
            <v>0101123</v>
          </cell>
          <cell r="B12" t="str">
            <v>Santa Maria Secondary</v>
          </cell>
          <cell r="C12" t="str">
            <v>FRE</v>
          </cell>
          <cell r="D12" t="str">
            <v>PEB_TORBA</v>
          </cell>
          <cell r="E12" t="str">
            <v>Torba PEB</v>
          </cell>
          <cell r="F12" t="str">
            <v>V</v>
          </cell>
          <cell r="G12" t="str">
            <v>Government of Vanuatu</v>
          </cell>
          <cell r="H12" t="str">
            <v>Gaua</v>
          </cell>
          <cell r="I12" t="str">
            <v>Torba</v>
          </cell>
          <cell r="J12" t="str">
            <v>0084560001</v>
          </cell>
          <cell r="K12" t="str">
            <v>SANTA MARIA PRIMARY SCHOOL</v>
          </cell>
          <cell r="L12" t="str">
            <v>SS</v>
          </cell>
          <cell r="M12" t="str">
            <v>No</v>
          </cell>
          <cell r="N12" t="str">
            <v>No</v>
          </cell>
          <cell r="O12" t="str">
            <v>No</v>
          </cell>
          <cell r="P12" t="str">
            <v>No</v>
          </cell>
          <cell r="Q12" t="str">
            <v>No</v>
          </cell>
          <cell r="R12" t="str">
            <v>No</v>
          </cell>
          <cell r="S12" t="str">
            <v>No</v>
          </cell>
          <cell r="T12" t="str">
            <v>Yes</v>
          </cell>
          <cell r="U12" t="str">
            <v>Yes</v>
          </cell>
          <cell r="V12" t="str">
            <v>Yes</v>
          </cell>
          <cell r="W12" t="str">
            <v>Yes</v>
          </cell>
          <cell r="X12" t="str">
            <v>No</v>
          </cell>
          <cell r="Y12" t="str">
            <v>No</v>
          </cell>
          <cell r="Z12" t="str">
            <v>No</v>
          </cell>
          <cell r="AA12" t="str">
            <v>No</v>
          </cell>
          <cell r="AB12" t="str">
            <v>No</v>
          </cell>
          <cell r="AC12" t="str">
            <v>No</v>
          </cell>
          <cell r="AD12" t="str">
            <v xml:space="preserve">7 8 9 10 </v>
          </cell>
          <cell r="AE12" t="str">
            <v>No</v>
          </cell>
          <cell r="AF12" t="str">
            <v>No</v>
          </cell>
          <cell r="AG12" t="str">
            <v>Yes</v>
          </cell>
          <cell r="AH12" t="str">
            <v>No</v>
          </cell>
          <cell r="AI12" t="str">
            <v>No</v>
          </cell>
          <cell r="AJ12" t="str">
            <v>No</v>
          </cell>
          <cell r="AK12" t="str">
            <v>No</v>
          </cell>
          <cell r="AL12" t="str">
            <v>No</v>
          </cell>
          <cell r="AM12" t="str">
            <v>No</v>
          </cell>
          <cell r="AN12" t="str">
            <v>No</v>
          </cell>
          <cell r="AO12" t="str">
            <v>No</v>
          </cell>
          <cell r="AP12" t="str">
            <v>No</v>
          </cell>
          <cell r="AQ12" t="str">
            <v>No</v>
          </cell>
          <cell r="AR12" t="str">
            <v>No</v>
          </cell>
          <cell r="AS12" t="str">
            <v>No</v>
          </cell>
          <cell r="AT12" t="str">
            <v>No</v>
          </cell>
          <cell r="AU12" t="str">
            <v>No</v>
          </cell>
          <cell r="AV12" t="str">
            <v>No</v>
          </cell>
          <cell r="AW12" t="str">
            <v>Yes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</row>
        <row r="13">
          <cell r="A13" t="str">
            <v>0104106</v>
          </cell>
          <cell r="B13" t="str">
            <v>Collège de Baldwin Lonsdale Memorial (BLMS)</v>
          </cell>
          <cell r="C13" t="str">
            <v>FRE</v>
          </cell>
          <cell r="D13" t="str">
            <v>PEB_TORBA</v>
          </cell>
          <cell r="E13" t="str">
            <v>Torba PEB</v>
          </cell>
          <cell r="F13" t="str">
            <v>V</v>
          </cell>
          <cell r="G13" t="str">
            <v>Government of Vanuatu</v>
          </cell>
          <cell r="H13" t="str">
            <v>Vanua Lava</v>
          </cell>
          <cell r="I13" t="str">
            <v>Torba</v>
          </cell>
          <cell r="J13" t="str">
            <v>0084582001</v>
          </cell>
          <cell r="K13" t="str">
            <v>AREP JUNIOR &amp; SECONDARY SCHOOL</v>
          </cell>
          <cell r="L13" t="str">
            <v>SS</v>
          </cell>
          <cell r="M13" t="str">
            <v>No</v>
          </cell>
          <cell r="N13" t="str">
            <v>No</v>
          </cell>
          <cell r="O13" t="str">
            <v>No</v>
          </cell>
          <cell r="P13" t="str">
            <v>No</v>
          </cell>
          <cell r="Q13" t="str">
            <v>No</v>
          </cell>
          <cell r="R13" t="str">
            <v>No</v>
          </cell>
          <cell r="S13" t="str">
            <v>No</v>
          </cell>
          <cell r="T13" t="str">
            <v>Yes</v>
          </cell>
          <cell r="U13" t="str">
            <v>Yes</v>
          </cell>
          <cell r="V13" t="str">
            <v>Yes</v>
          </cell>
          <cell r="W13" t="str">
            <v>Yes</v>
          </cell>
          <cell r="X13" t="str">
            <v>No</v>
          </cell>
          <cell r="Y13" t="str">
            <v>No</v>
          </cell>
          <cell r="Z13" t="str">
            <v>No</v>
          </cell>
          <cell r="AA13" t="str">
            <v>No</v>
          </cell>
          <cell r="AB13" t="str">
            <v>No</v>
          </cell>
          <cell r="AC13" t="str">
            <v>No</v>
          </cell>
          <cell r="AD13" t="str">
            <v xml:space="preserve">7 8 9 10 </v>
          </cell>
          <cell r="AE13" t="str">
            <v>No</v>
          </cell>
          <cell r="AF13" t="str">
            <v>No</v>
          </cell>
          <cell r="AG13" t="str">
            <v>Yes</v>
          </cell>
          <cell r="AH13" t="str">
            <v>No</v>
          </cell>
          <cell r="AI13" t="str">
            <v>No</v>
          </cell>
          <cell r="AJ13" t="str">
            <v>Yes</v>
          </cell>
          <cell r="AK13" t="str">
            <v>Yes</v>
          </cell>
          <cell r="AL13" t="str">
            <v>Yes</v>
          </cell>
          <cell r="AM13" t="str">
            <v>Yes</v>
          </cell>
          <cell r="AN13" t="str">
            <v>Yes</v>
          </cell>
          <cell r="AO13" t="str">
            <v>Yes</v>
          </cell>
          <cell r="AP13" t="str">
            <v>No</v>
          </cell>
          <cell r="AQ13" t="str">
            <v>Yes</v>
          </cell>
          <cell r="AR13" t="str">
            <v>Yes</v>
          </cell>
          <cell r="AS13" t="str">
            <v>Yes</v>
          </cell>
          <cell r="AT13" t="str">
            <v>Yes</v>
          </cell>
          <cell r="AU13" t="str">
            <v>Yes</v>
          </cell>
          <cell r="AV13" t="str">
            <v>No</v>
          </cell>
          <cell r="AW13" t="str">
            <v>No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24</v>
          </cell>
          <cell r="BF13">
            <v>29</v>
          </cell>
          <cell r="BG13">
            <v>18</v>
          </cell>
          <cell r="BH13">
            <v>15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86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24</v>
          </cell>
          <cell r="BX13">
            <v>29</v>
          </cell>
          <cell r="BY13">
            <v>18</v>
          </cell>
          <cell r="BZ13">
            <v>15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86</v>
          </cell>
        </row>
        <row r="14">
          <cell r="A14" t="str">
            <v>010490</v>
          </cell>
          <cell r="B14" t="str">
            <v>Baldwin Lonsdale Memorial (BLM) Secondary</v>
          </cell>
          <cell r="C14" t="str">
            <v>ENG</v>
          </cell>
          <cell r="D14" t="str">
            <v>PEB_TORBA</v>
          </cell>
          <cell r="E14" t="str">
            <v>Torba PEB</v>
          </cell>
          <cell r="F14" t="str">
            <v>V</v>
          </cell>
          <cell r="G14" t="str">
            <v>Government of Vanuatu</v>
          </cell>
          <cell r="H14" t="str">
            <v>Vanua Lava</v>
          </cell>
          <cell r="I14" t="str">
            <v>Torba</v>
          </cell>
          <cell r="J14" t="str">
            <v>0084582001</v>
          </cell>
          <cell r="K14" t="str">
            <v>AREP JUNIOR &amp; SECONDARY SCHOOL</v>
          </cell>
          <cell r="L14" t="str">
            <v>SS</v>
          </cell>
          <cell r="M14" t="str">
            <v>No</v>
          </cell>
          <cell r="N14" t="str">
            <v>No</v>
          </cell>
          <cell r="O14" t="str">
            <v>No</v>
          </cell>
          <cell r="P14" t="str">
            <v>No</v>
          </cell>
          <cell r="Q14" t="str">
            <v>No</v>
          </cell>
          <cell r="R14" t="str">
            <v>No</v>
          </cell>
          <cell r="S14" t="str">
            <v>No</v>
          </cell>
          <cell r="T14" t="str">
            <v>Yes</v>
          </cell>
          <cell r="U14" t="str">
            <v>Yes</v>
          </cell>
          <cell r="V14" t="str">
            <v>Yes</v>
          </cell>
          <cell r="W14" t="str">
            <v>Yes</v>
          </cell>
          <cell r="X14" t="str">
            <v>Yes</v>
          </cell>
          <cell r="Y14" t="str">
            <v>Yes</v>
          </cell>
          <cell r="Z14" t="str">
            <v>Yes</v>
          </cell>
          <cell r="AA14" t="str">
            <v>No</v>
          </cell>
          <cell r="AB14" t="str">
            <v>No</v>
          </cell>
          <cell r="AC14" t="str">
            <v>No</v>
          </cell>
          <cell r="AD14" t="str">
            <v xml:space="preserve">7 8 9 10 11 12 13 </v>
          </cell>
          <cell r="AE14" t="str">
            <v>No</v>
          </cell>
          <cell r="AF14" t="str">
            <v>No</v>
          </cell>
          <cell r="AG14" t="str">
            <v>Yes</v>
          </cell>
          <cell r="AH14" t="str">
            <v>No</v>
          </cell>
          <cell r="AI14" t="str">
            <v>No</v>
          </cell>
          <cell r="AJ14" t="str">
            <v>Yes</v>
          </cell>
          <cell r="AK14" t="str">
            <v>Yes</v>
          </cell>
          <cell r="AL14" t="str">
            <v>Yes</v>
          </cell>
          <cell r="AM14" t="str">
            <v>Yes</v>
          </cell>
          <cell r="AN14" t="str">
            <v>Yes</v>
          </cell>
          <cell r="AO14" t="str">
            <v>Yes</v>
          </cell>
          <cell r="AP14" t="str">
            <v>No</v>
          </cell>
          <cell r="AQ14" t="str">
            <v>Yes</v>
          </cell>
          <cell r="AR14" t="str">
            <v>Yes</v>
          </cell>
          <cell r="AS14" t="str">
            <v>Yes</v>
          </cell>
          <cell r="AT14" t="str">
            <v>Yes</v>
          </cell>
          <cell r="AU14" t="str">
            <v>Yes</v>
          </cell>
          <cell r="AV14" t="str">
            <v>Yes</v>
          </cell>
          <cell r="AW14" t="str">
            <v>No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37</v>
          </cell>
          <cell r="BF14">
            <v>30</v>
          </cell>
          <cell r="BG14">
            <v>51</v>
          </cell>
          <cell r="BH14">
            <v>35</v>
          </cell>
          <cell r="BI14">
            <v>26</v>
          </cell>
          <cell r="BJ14">
            <v>31</v>
          </cell>
          <cell r="BK14">
            <v>4</v>
          </cell>
          <cell r="BL14">
            <v>0</v>
          </cell>
          <cell r="BM14">
            <v>0</v>
          </cell>
          <cell r="BN14">
            <v>0</v>
          </cell>
          <cell r="BO14">
            <v>214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37</v>
          </cell>
          <cell r="BX14">
            <v>30</v>
          </cell>
          <cell r="BY14">
            <v>51</v>
          </cell>
          <cell r="BZ14">
            <v>35</v>
          </cell>
          <cell r="CA14">
            <v>26</v>
          </cell>
          <cell r="CB14">
            <v>31</v>
          </cell>
          <cell r="CC14">
            <v>4</v>
          </cell>
          <cell r="CD14">
            <v>0</v>
          </cell>
          <cell r="CE14">
            <v>0</v>
          </cell>
          <cell r="CF14">
            <v>0</v>
          </cell>
          <cell r="CG14">
            <v>214</v>
          </cell>
        </row>
        <row r="15">
          <cell r="A15" t="str">
            <v>0105126</v>
          </cell>
          <cell r="B15" t="str">
            <v>Telhei Junior Secondary</v>
          </cell>
          <cell r="C15" t="str">
            <v>ENG</v>
          </cell>
          <cell r="D15" t="str">
            <v>PEB_TORBA</v>
          </cell>
          <cell r="E15" t="str">
            <v>Torba PEB</v>
          </cell>
          <cell r="F15" t="str">
            <v>V</v>
          </cell>
          <cell r="G15" t="str">
            <v>Government of Vanuatu</v>
          </cell>
          <cell r="H15" t="str">
            <v>Mota Lava</v>
          </cell>
          <cell r="I15" t="str">
            <v>Torba</v>
          </cell>
          <cell r="J15" t="str">
            <v>0173641001</v>
          </cell>
          <cell r="K15" t="str">
            <v>TELHEI JUNIOR SECONDARY SCHOOL</v>
          </cell>
          <cell r="L15" t="str">
            <v>SS</v>
          </cell>
          <cell r="M15" t="str">
            <v>No</v>
          </cell>
          <cell r="N15" t="str">
            <v>No</v>
          </cell>
          <cell r="O15" t="str">
            <v>No</v>
          </cell>
          <cell r="P15" t="str">
            <v>No</v>
          </cell>
          <cell r="Q15" t="str">
            <v>No</v>
          </cell>
          <cell r="R15" t="str">
            <v>No</v>
          </cell>
          <cell r="S15" t="str">
            <v>No</v>
          </cell>
          <cell r="T15" t="str">
            <v>Yes</v>
          </cell>
          <cell r="U15" t="str">
            <v>Yes</v>
          </cell>
          <cell r="V15" t="str">
            <v>Yes</v>
          </cell>
          <cell r="W15" t="str">
            <v>Yes</v>
          </cell>
          <cell r="X15" t="str">
            <v>No</v>
          </cell>
          <cell r="Y15" t="str">
            <v>No</v>
          </cell>
          <cell r="Z15" t="str">
            <v>No</v>
          </cell>
          <cell r="AA15" t="str">
            <v>No</v>
          </cell>
          <cell r="AB15" t="str">
            <v>No</v>
          </cell>
          <cell r="AC15" t="str">
            <v>No</v>
          </cell>
          <cell r="AD15" t="str">
            <v xml:space="preserve">7 8 9 10 </v>
          </cell>
          <cell r="AE15" t="str">
            <v>No</v>
          </cell>
          <cell r="AF15" t="str">
            <v>No</v>
          </cell>
          <cell r="AG15" t="str">
            <v>Yes</v>
          </cell>
          <cell r="AH15" t="str">
            <v>No</v>
          </cell>
          <cell r="AI15" t="str">
            <v>No</v>
          </cell>
          <cell r="AJ15" t="str">
            <v>Yes</v>
          </cell>
          <cell r="AK15" t="str">
            <v>Yes</v>
          </cell>
          <cell r="AL15" t="str">
            <v>Yes</v>
          </cell>
          <cell r="AM15" t="str">
            <v>Yes</v>
          </cell>
          <cell r="AN15" t="str">
            <v>Yes</v>
          </cell>
          <cell r="AO15" t="str">
            <v>Yes</v>
          </cell>
          <cell r="AP15" t="str">
            <v>Yes</v>
          </cell>
          <cell r="AQ15" t="str">
            <v>Yes</v>
          </cell>
          <cell r="AR15" t="str">
            <v>Yes</v>
          </cell>
          <cell r="AS15" t="str">
            <v>Yes</v>
          </cell>
          <cell r="AT15" t="str">
            <v>Yes</v>
          </cell>
          <cell r="AU15" t="str">
            <v>Yes</v>
          </cell>
          <cell r="AV15" t="str">
            <v>No</v>
          </cell>
          <cell r="AW15" t="str">
            <v>No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46</v>
          </cell>
          <cell r="BF15">
            <v>50</v>
          </cell>
          <cell r="BG15">
            <v>31</v>
          </cell>
          <cell r="BH15">
            <v>27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154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46</v>
          </cell>
          <cell r="BX15">
            <v>50</v>
          </cell>
          <cell r="BY15">
            <v>31</v>
          </cell>
          <cell r="BZ15">
            <v>27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154</v>
          </cell>
        </row>
        <row r="16">
          <cell r="A16" t="str">
            <v>0111109</v>
          </cell>
          <cell r="B16" t="str">
            <v>Robin Memorial Junior Secondary</v>
          </cell>
          <cell r="C16" t="str">
            <v>ENG</v>
          </cell>
          <cell r="D16" t="str">
            <v>ACOM</v>
          </cell>
          <cell r="E16" t="str">
            <v>Anglican Church of Melanesia</v>
          </cell>
          <cell r="F16" t="str">
            <v>G</v>
          </cell>
          <cell r="G16" t="str">
            <v>Church (Government Assisted)</v>
          </cell>
          <cell r="H16" t="str">
            <v>Loh</v>
          </cell>
          <cell r="I16" t="str">
            <v>Torba</v>
          </cell>
          <cell r="L16" t="str">
            <v>SS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Yes</v>
          </cell>
          <cell r="U16" t="str">
            <v>Yes</v>
          </cell>
          <cell r="V16" t="str">
            <v>Yes</v>
          </cell>
          <cell r="W16" t="str">
            <v>Yes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 xml:space="preserve">7 8 9 10 </v>
          </cell>
          <cell r="AE16" t="str">
            <v>No</v>
          </cell>
          <cell r="AF16" t="str">
            <v>No</v>
          </cell>
          <cell r="AG16" t="str">
            <v>Yes</v>
          </cell>
          <cell r="AH16" t="str">
            <v>No</v>
          </cell>
          <cell r="AI16" t="str">
            <v>No</v>
          </cell>
          <cell r="AJ16" t="str">
            <v>No</v>
          </cell>
          <cell r="AK16" t="str">
            <v>Yes</v>
          </cell>
          <cell r="AL16" t="str">
            <v>Yes</v>
          </cell>
          <cell r="AM16" t="str">
            <v>Yes</v>
          </cell>
          <cell r="AN16" t="str">
            <v>Yes</v>
          </cell>
          <cell r="AO16" t="str">
            <v>Yes</v>
          </cell>
          <cell r="AP16" t="str">
            <v>No</v>
          </cell>
          <cell r="AQ16" t="str">
            <v>No</v>
          </cell>
          <cell r="AR16" t="str">
            <v>Yes</v>
          </cell>
          <cell r="AS16" t="str">
            <v>Yes</v>
          </cell>
          <cell r="AT16" t="str">
            <v>Yes</v>
          </cell>
          <cell r="AU16" t="str">
            <v>Yes</v>
          </cell>
          <cell r="AV16" t="str">
            <v>No</v>
          </cell>
          <cell r="AW16" t="str">
            <v>No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16</v>
          </cell>
          <cell r="BF16">
            <v>21</v>
          </cell>
          <cell r="BG16">
            <v>30</v>
          </cell>
          <cell r="BH16">
            <v>34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101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16</v>
          </cell>
          <cell r="BX16">
            <v>21</v>
          </cell>
          <cell r="BY16">
            <v>30</v>
          </cell>
          <cell r="BZ16">
            <v>34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101</v>
          </cell>
        </row>
        <row r="17">
          <cell r="A17" t="str">
            <v>0201100</v>
          </cell>
          <cell r="B17" t="str">
            <v>Lycée de Luganville</v>
          </cell>
          <cell r="C17" t="str">
            <v>FRE</v>
          </cell>
          <cell r="D17" t="str">
            <v>PEB_SANMA</v>
          </cell>
          <cell r="E17" t="str">
            <v>Sanma PEB</v>
          </cell>
          <cell r="F17" t="str">
            <v>V</v>
          </cell>
          <cell r="G17" t="str">
            <v>Government of Vanuatu</v>
          </cell>
          <cell r="H17" t="str">
            <v>Santo</v>
          </cell>
          <cell r="I17" t="str">
            <v>Sanma</v>
          </cell>
          <cell r="J17" t="str">
            <v>0084611001</v>
          </cell>
          <cell r="K17" t="str">
            <v>LYCEE DE LUGANVILLE</v>
          </cell>
          <cell r="L17" t="str">
            <v>SS</v>
          </cell>
          <cell r="M17" t="str">
            <v>No</v>
          </cell>
          <cell r="N17" t="str">
            <v>No</v>
          </cell>
          <cell r="O17" t="str">
            <v>No</v>
          </cell>
          <cell r="P17" t="str">
            <v>No</v>
          </cell>
          <cell r="Q17" t="str">
            <v>No</v>
          </cell>
          <cell r="R17" t="str">
            <v>No</v>
          </cell>
          <cell r="S17" t="str">
            <v>No</v>
          </cell>
          <cell r="T17" t="str">
            <v>Yes</v>
          </cell>
          <cell r="U17" t="str">
            <v>Yes</v>
          </cell>
          <cell r="V17" t="str">
            <v>Yes</v>
          </cell>
          <cell r="W17" t="str">
            <v>Yes</v>
          </cell>
          <cell r="X17" t="str">
            <v>Yes</v>
          </cell>
          <cell r="Y17" t="str">
            <v>Yes</v>
          </cell>
          <cell r="Z17" t="str">
            <v>Yes</v>
          </cell>
          <cell r="AA17" t="str">
            <v>Yes</v>
          </cell>
          <cell r="AB17" t="str">
            <v>No</v>
          </cell>
          <cell r="AC17" t="str">
            <v>No</v>
          </cell>
          <cell r="AD17" t="str">
            <v xml:space="preserve">7 8 9 10 11 12 13 14 </v>
          </cell>
          <cell r="AE17" t="str">
            <v>No</v>
          </cell>
          <cell r="AF17" t="str">
            <v>No</v>
          </cell>
          <cell r="AG17" t="str">
            <v>Yes</v>
          </cell>
          <cell r="AH17" t="str">
            <v>No</v>
          </cell>
          <cell r="AI17" t="str">
            <v>No</v>
          </cell>
          <cell r="AJ17" t="str">
            <v>Yes</v>
          </cell>
          <cell r="AK17" t="str">
            <v>Yes</v>
          </cell>
          <cell r="AL17" t="str">
            <v>Yes</v>
          </cell>
          <cell r="AM17" t="str">
            <v>Yes</v>
          </cell>
          <cell r="AN17" t="str">
            <v>Yes</v>
          </cell>
          <cell r="AO17" t="str">
            <v>Yes</v>
          </cell>
          <cell r="AP17" t="str">
            <v>Yes</v>
          </cell>
          <cell r="AQ17" t="str">
            <v>Yes</v>
          </cell>
          <cell r="AR17" t="str">
            <v>Yes</v>
          </cell>
          <cell r="AS17" t="str">
            <v>Yes</v>
          </cell>
          <cell r="AT17" t="str">
            <v>Yes</v>
          </cell>
          <cell r="AU17" t="str">
            <v>Yes</v>
          </cell>
          <cell r="AV17" t="str">
            <v>No</v>
          </cell>
          <cell r="AW17" t="str">
            <v>No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118</v>
          </cell>
          <cell r="BH17">
            <v>125</v>
          </cell>
          <cell r="BI17">
            <v>122</v>
          </cell>
          <cell r="BJ17">
            <v>103</v>
          </cell>
          <cell r="BK17">
            <v>113</v>
          </cell>
          <cell r="BL17">
            <v>69</v>
          </cell>
          <cell r="BM17">
            <v>0</v>
          </cell>
          <cell r="BN17">
            <v>0</v>
          </cell>
          <cell r="BO17">
            <v>650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118</v>
          </cell>
          <cell r="BZ17">
            <v>125</v>
          </cell>
          <cell r="CA17">
            <v>122</v>
          </cell>
          <cell r="CB17">
            <v>103</v>
          </cell>
          <cell r="CC17">
            <v>113</v>
          </cell>
          <cell r="CD17">
            <v>0</v>
          </cell>
          <cell r="CE17">
            <v>0</v>
          </cell>
          <cell r="CF17">
            <v>0</v>
          </cell>
          <cell r="CG17">
            <v>581</v>
          </cell>
        </row>
        <row r="18">
          <cell r="A18" t="str">
            <v>0201102</v>
          </cell>
          <cell r="B18" t="str">
            <v>Santo East Secondary</v>
          </cell>
          <cell r="C18" t="str">
            <v>ENG</v>
          </cell>
          <cell r="D18" t="str">
            <v>PEB_SANMA</v>
          </cell>
          <cell r="E18" t="str">
            <v>Sanma PEB</v>
          </cell>
          <cell r="F18" t="str">
            <v>V</v>
          </cell>
          <cell r="G18" t="str">
            <v>Government of Vanuatu</v>
          </cell>
          <cell r="H18" t="str">
            <v>Santo</v>
          </cell>
          <cell r="I18" t="str">
            <v>Sanma</v>
          </cell>
          <cell r="J18" t="str">
            <v>0084612001</v>
          </cell>
          <cell r="K18" t="str">
            <v>SANTO EAST JUNIOR SECONDARY SCHOOL</v>
          </cell>
          <cell r="L18" t="str">
            <v>SS</v>
          </cell>
          <cell r="M18" t="str">
            <v>No</v>
          </cell>
          <cell r="N18" t="str">
            <v>No</v>
          </cell>
          <cell r="O18" t="str">
            <v>No</v>
          </cell>
          <cell r="P18" t="str">
            <v>No</v>
          </cell>
          <cell r="Q18" t="str">
            <v>No</v>
          </cell>
          <cell r="R18" t="str">
            <v>No</v>
          </cell>
          <cell r="S18" t="str">
            <v>No</v>
          </cell>
          <cell r="T18" t="str">
            <v>Yes</v>
          </cell>
          <cell r="U18" t="str">
            <v>Yes</v>
          </cell>
          <cell r="V18" t="str">
            <v>Yes</v>
          </cell>
          <cell r="W18" t="str">
            <v>Yes</v>
          </cell>
          <cell r="X18" t="str">
            <v>Yes</v>
          </cell>
          <cell r="Y18" t="str">
            <v>Yes</v>
          </cell>
          <cell r="Z18" t="str">
            <v>Yes</v>
          </cell>
          <cell r="AA18" t="str">
            <v>No</v>
          </cell>
          <cell r="AB18" t="str">
            <v>No</v>
          </cell>
          <cell r="AC18" t="str">
            <v>No</v>
          </cell>
          <cell r="AD18" t="str">
            <v xml:space="preserve">7 8 9 10 11 12 13 </v>
          </cell>
          <cell r="AE18" t="str">
            <v>No</v>
          </cell>
          <cell r="AF18" t="str">
            <v>No</v>
          </cell>
          <cell r="AG18" t="str">
            <v>Yes</v>
          </cell>
          <cell r="AH18" t="str">
            <v>No</v>
          </cell>
          <cell r="AI18" t="str">
            <v>No</v>
          </cell>
          <cell r="AJ18" t="str">
            <v>Yes</v>
          </cell>
          <cell r="AK18" t="str">
            <v>Yes</v>
          </cell>
          <cell r="AL18" t="str">
            <v>Yes</v>
          </cell>
          <cell r="AM18" t="str">
            <v>Yes</v>
          </cell>
          <cell r="AN18" t="str">
            <v>Yes</v>
          </cell>
          <cell r="AO18" t="str">
            <v>Yes</v>
          </cell>
          <cell r="AP18" t="str">
            <v>Yes</v>
          </cell>
          <cell r="AQ18" t="str">
            <v>Yes</v>
          </cell>
          <cell r="AR18" t="str">
            <v>Yes</v>
          </cell>
          <cell r="AS18" t="str">
            <v>Yes</v>
          </cell>
          <cell r="AT18" t="str">
            <v>Yes</v>
          </cell>
          <cell r="AU18" t="str">
            <v>Yes</v>
          </cell>
          <cell r="AV18" t="str">
            <v>Yes</v>
          </cell>
          <cell r="AW18" t="str">
            <v>No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190</v>
          </cell>
          <cell r="BF18">
            <v>112</v>
          </cell>
          <cell r="BG18">
            <v>171</v>
          </cell>
          <cell r="BH18">
            <v>136</v>
          </cell>
          <cell r="BI18">
            <v>194</v>
          </cell>
          <cell r="BJ18">
            <v>136</v>
          </cell>
          <cell r="BK18">
            <v>99</v>
          </cell>
          <cell r="BL18">
            <v>0</v>
          </cell>
          <cell r="BM18">
            <v>0</v>
          </cell>
          <cell r="BN18">
            <v>0</v>
          </cell>
          <cell r="BO18">
            <v>1038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190</v>
          </cell>
          <cell r="BX18">
            <v>112</v>
          </cell>
          <cell r="BY18">
            <v>171</v>
          </cell>
          <cell r="BZ18">
            <v>136</v>
          </cell>
          <cell r="CA18">
            <v>194</v>
          </cell>
          <cell r="CB18">
            <v>136</v>
          </cell>
          <cell r="CC18">
            <v>99</v>
          </cell>
          <cell r="CD18">
            <v>0</v>
          </cell>
          <cell r="CE18">
            <v>0</v>
          </cell>
          <cell r="CF18">
            <v>0</v>
          </cell>
          <cell r="CG18">
            <v>1038</v>
          </cell>
        </row>
        <row r="19">
          <cell r="A19" t="str">
            <v>0220300</v>
          </cell>
          <cell r="B19" t="str">
            <v>Aore Adventist Academy Secondary</v>
          </cell>
          <cell r="C19" t="str">
            <v>ENG</v>
          </cell>
          <cell r="D19" t="str">
            <v>SDA</v>
          </cell>
          <cell r="E19" t="str">
            <v>Seven Day Adventist</v>
          </cell>
          <cell r="F19" t="str">
            <v>G</v>
          </cell>
          <cell r="G19" t="str">
            <v>Church (Government Assisted)</v>
          </cell>
          <cell r="H19" t="str">
            <v>Aore</v>
          </cell>
          <cell r="I19" t="str">
            <v>Sanma</v>
          </cell>
          <cell r="J19" t="str">
            <v>0084618001</v>
          </cell>
          <cell r="K19" t="str">
            <v>AORE ADVENTIST ACADEMY</v>
          </cell>
          <cell r="L19" t="str">
            <v>SS</v>
          </cell>
          <cell r="M19" t="str">
            <v>No</v>
          </cell>
          <cell r="N19" t="str">
            <v>No</v>
          </cell>
          <cell r="O19" t="str">
            <v>No</v>
          </cell>
          <cell r="P19" t="str">
            <v>No</v>
          </cell>
          <cell r="Q19" t="str">
            <v>No</v>
          </cell>
          <cell r="R19" t="str">
            <v>No</v>
          </cell>
          <cell r="S19" t="str">
            <v>No</v>
          </cell>
          <cell r="T19" t="str">
            <v>Yes</v>
          </cell>
          <cell r="U19" t="str">
            <v>Yes</v>
          </cell>
          <cell r="V19" t="str">
            <v>Yes</v>
          </cell>
          <cell r="W19" t="str">
            <v>Yes</v>
          </cell>
          <cell r="X19" t="str">
            <v>Yes</v>
          </cell>
          <cell r="Y19" t="str">
            <v>Yes</v>
          </cell>
          <cell r="Z19" t="str">
            <v>Yes</v>
          </cell>
          <cell r="AA19" t="str">
            <v>No</v>
          </cell>
          <cell r="AB19" t="str">
            <v>No</v>
          </cell>
          <cell r="AC19" t="str">
            <v>No</v>
          </cell>
          <cell r="AD19" t="str">
            <v xml:space="preserve">7 8 9 10 11 12 13 </v>
          </cell>
          <cell r="AE19" t="str">
            <v>No</v>
          </cell>
          <cell r="AF19" t="str">
            <v>No</v>
          </cell>
          <cell r="AG19" t="str">
            <v>Yes</v>
          </cell>
          <cell r="AH19" t="str">
            <v>No</v>
          </cell>
          <cell r="AI19" t="str">
            <v>No</v>
          </cell>
          <cell r="AJ19" t="str">
            <v>Yes</v>
          </cell>
          <cell r="AK19" t="str">
            <v>Yes</v>
          </cell>
          <cell r="AL19" t="str">
            <v>Yes</v>
          </cell>
          <cell r="AM19" t="str">
            <v>Yes</v>
          </cell>
          <cell r="AN19" t="str">
            <v>Yes</v>
          </cell>
          <cell r="AO19" t="str">
            <v>Yes</v>
          </cell>
          <cell r="AP19" t="str">
            <v>Yes</v>
          </cell>
          <cell r="AQ19" t="str">
            <v>Yes</v>
          </cell>
          <cell r="AR19" t="str">
            <v>Yes</v>
          </cell>
          <cell r="AS19" t="str">
            <v>Yes</v>
          </cell>
          <cell r="AT19" t="str">
            <v>Yes</v>
          </cell>
          <cell r="AU19" t="str">
            <v>Yes</v>
          </cell>
          <cell r="AV19" t="str">
            <v>Yes</v>
          </cell>
          <cell r="AW19" t="str">
            <v>No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108</v>
          </cell>
          <cell r="BF19">
            <v>70</v>
          </cell>
          <cell r="BG19">
            <v>53</v>
          </cell>
          <cell r="BH19">
            <v>54</v>
          </cell>
          <cell r="BI19">
            <v>106</v>
          </cell>
          <cell r="BJ19">
            <v>82</v>
          </cell>
          <cell r="BK19">
            <v>61</v>
          </cell>
          <cell r="BL19">
            <v>0</v>
          </cell>
          <cell r="BM19">
            <v>0</v>
          </cell>
          <cell r="BN19">
            <v>0</v>
          </cell>
          <cell r="BO19">
            <v>534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108</v>
          </cell>
          <cell r="BX19">
            <v>70</v>
          </cell>
          <cell r="BY19">
            <v>53</v>
          </cell>
          <cell r="BZ19">
            <v>54</v>
          </cell>
          <cell r="CA19">
            <v>106</v>
          </cell>
          <cell r="CB19">
            <v>82</v>
          </cell>
          <cell r="CC19">
            <v>61</v>
          </cell>
          <cell r="CD19">
            <v>0</v>
          </cell>
          <cell r="CE19">
            <v>0</v>
          </cell>
          <cell r="CF19">
            <v>0</v>
          </cell>
          <cell r="CG19">
            <v>534</v>
          </cell>
        </row>
        <row r="20">
          <cell r="A20" t="str">
            <v>0221305</v>
          </cell>
          <cell r="B20" t="str">
            <v>Nandiutu French Secondary</v>
          </cell>
          <cell r="C20" t="str">
            <v>FRE</v>
          </cell>
          <cell r="D20" t="str">
            <v>PEB_SANMA</v>
          </cell>
          <cell r="E20" t="str">
            <v>Sanma PEB</v>
          </cell>
          <cell r="F20" t="str">
            <v>V</v>
          </cell>
          <cell r="G20" t="str">
            <v>Government of Vanuatu</v>
          </cell>
          <cell r="H20" t="str">
            <v>Malo</v>
          </cell>
          <cell r="I20" t="str">
            <v>Sanma</v>
          </cell>
          <cell r="L20" t="str">
            <v>SS</v>
          </cell>
          <cell r="M20" t="str">
            <v>No</v>
          </cell>
          <cell r="N20" t="str">
            <v>No</v>
          </cell>
          <cell r="O20" t="str">
            <v>No</v>
          </cell>
          <cell r="P20" t="str">
            <v>No</v>
          </cell>
          <cell r="Q20" t="str">
            <v>No</v>
          </cell>
          <cell r="R20" t="str">
            <v>No</v>
          </cell>
          <cell r="S20" t="str">
            <v>No</v>
          </cell>
          <cell r="T20" t="str">
            <v>Yes</v>
          </cell>
          <cell r="U20" t="str">
            <v>Yes</v>
          </cell>
          <cell r="V20" t="str">
            <v>Yes</v>
          </cell>
          <cell r="W20" t="str">
            <v>Yes</v>
          </cell>
          <cell r="X20" t="str">
            <v>No</v>
          </cell>
          <cell r="Y20" t="str">
            <v>No</v>
          </cell>
          <cell r="Z20" t="str">
            <v>No</v>
          </cell>
          <cell r="AA20" t="str">
            <v>No</v>
          </cell>
          <cell r="AB20" t="str">
            <v>No</v>
          </cell>
          <cell r="AC20" t="str">
            <v>No</v>
          </cell>
          <cell r="AD20" t="str">
            <v xml:space="preserve">7 8 9 10 </v>
          </cell>
          <cell r="AE20" t="str">
            <v>No</v>
          </cell>
          <cell r="AF20" t="str">
            <v>No</v>
          </cell>
          <cell r="AG20" t="str">
            <v>Yes</v>
          </cell>
          <cell r="AH20" t="str">
            <v>No</v>
          </cell>
          <cell r="AI20" t="str">
            <v>No</v>
          </cell>
          <cell r="AJ20" t="str">
            <v>No</v>
          </cell>
          <cell r="AK20" t="str">
            <v>No</v>
          </cell>
          <cell r="AL20" t="str">
            <v>No</v>
          </cell>
          <cell r="AM20" t="str">
            <v>No</v>
          </cell>
          <cell r="AN20" t="str">
            <v>No</v>
          </cell>
          <cell r="AO20" t="str">
            <v>No</v>
          </cell>
          <cell r="AP20" t="str">
            <v>No</v>
          </cell>
          <cell r="AQ20" t="str">
            <v>No</v>
          </cell>
          <cell r="AR20" t="str">
            <v>No</v>
          </cell>
          <cell r="AS20" t="str">
            <v>No</v>
          </cell>
          <cell r="AT20" t="str">
            <v>No</v>
          </cell>
          <cell r="AU20" t="str">
            <v>No</v>
          </cell>
          <cell r="AV20" t="str">
            <v>Yes</v>
          </cell>
          <cell r="AW20" t="str">
            <v>No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10</v>
          </cell>
          <cell r="BF20">
            <v>6</v>
          </cell>
          <cell r="BG20">
            <v>4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20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10</v>
          </cell>
          <cell r="BX20">
            <v>6</v>
          </cell>
          <cell r="BY20">
            <v>4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20</v>
          </cell>
        </row>
        <row r="21">
          <cell r="A21" t="str">
            <v>0221344</v>
          </cell>
          <cell r="B21" t="str">
            <v>Nandiutu English Secondary</v>
          </cell>
          <cell r="C21" t="str">
            <v>ENG</v>
          </cell>
          <cell r="D21" t="str">
            <v>PEB_SANMA</v>
          </cell>
          <cell r="E21" t="str">
            <v>Sanma PEB</v>
          </cell>
          <cell r="F21" t="str">
            <v>V</v>
          </cell>
          <cell r="G21" t="str">
            <v>Government of Vanuatu</v>
          </cell>
          <cell r="H21" t="str">
            <v>Malo</v>
          </cell>
          <cell r="I21" t="str">
            <v>Sanma</v>
          </cell>
          <cell r="J21" t="str">
            <v>0084613001</v>
          </cell>
          <cell r="K21" t="str">
            <v>COLLEGE DE NANDIUTU</v>
          </cell>
          <cell r="L21" t="str">
            <v>SS</v>
          </cell>
          <cell r="M21" t="str">
            <v>No</v>
          </cell>
          <cell r="N21" t="str">
            <v>No</v>
          </cell>
          <cell r="O21" t="str">
            <v>No</v>
          </cell>
          <cell r="P21" t="str">
            <v>No</v>
          </cell>
          <cell r="Q21" t="str">
            <v>No</v>
          </cell>
          <cell r="R21" t="str">
            <v>No</v>
          </cell>
          <cell r="S21" t="str">
            <v>No</v>
          </cell>
          <cell r="T21" t="str">
            <v>Yes</v>
          </cell>
          <cell r="U21" t="str">
            <v>Yes</v>
          </cell>
          <cell r="V21" t="str">
            <v>Yes</v>
          </cell>
          <cell r="W21" t="str">
            <v>Yes</v>
          </cell>
          <cell r="X21" t="str">
            <v>No</v>
          </cell>
          <cell r="Y21" t="str">
            <v>No</v>
          </cell>
          <cell r="Z21" t="str">
            <v>No</v>
          </cell>
          <cell r="AA21" t="str">
            <v>No</v>
          </cell>
          <cell r="AB21" t="str">
            <v>No</v>
          </cell>
          <cell r="AC21" t="str">
            <v>No</v>
          </cell>
          <cell r="AD21" t="str">
            <v xml:space="preserve">7 8 9 10 </v>
          </cell>
          <cell r="AE21" t="str">
            <v>No</v>
          </cell>
          <cell r="AF21" t="str">
            <v>No</v>
          </cell>
          <cell r="AG21" t="str">
            <v>Yes</v>
          </cell>
          <cell r="AH21" t="str">
            <v>No</v>
          </cell>
          <cell r="AI21" t="str">
            <v>No</v>
          </cell>
          <cell r="AJ21" t="str">
            <v>Yes</v>
          </cell>
          <cell r="AK21" t="str">
            <v>Yes</v>
          </cell>
          <cell r="AL21" t="str">
            <v>Yes</v>
          </cell>
          <cell r="AM21" t="str">
            <v>Yes</v>
          </cell>
          <cell r="AN21" t="str">
            <v>Yes</v>
          </cell>
          <cell r="AO21" t="str">
            <v>Yes</v>
          </cell>
          <cell r="AP21" t="str">
            <v>Yes</v>
          </cell>
          <cell r="AQ21" t="str">
            <v>Yes</v>
          </cell>
          <cell r="AR21" t="str">
            <v>Yes</v>
          </cell>
          <cell r="AS21" t="str">
            <v>Yes</v>
          </cell>
          <cell r="AT21" t="str">
            <v>Yes</v>
          </cell>
          <cell r="AU21" t="str">
            <v>Yes</v>
          </cell>
          <cell r="AV21" t="str">
            <v>No</v>
          </cell>
          <cell r="AW21" t="str">
            <v>No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58</v>
          </cell>
          <cell r="BF21">
            <v>38</v>
          </cell>
          <cell r="BG21">
            <v>41</v>
          </cell>
          <cell r="BH21">
            <v>21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158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58</v>
          </cell>
          <cell r="BX21">
            <v>38</v>
          </cell>
          <cell r="BY21">
            <v>41</v>
          </cell>
          <cell r="BZ21">
            <v>21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158</v>
          </cell>
        </row>
        <row r="22">
          <cell r="A22" t="str">
            <v>0222301</v>
          </cell>
          <cell r="B22" t="str">
            <v>Bombua Secondary</v>
          </cell>
          <cell r="C22" t="str">
            <v>ENG</v>
          </cell>
          <cell r="D22" t="str">
            <v>CHCHR</v>
          </cell>
          <cell r="E22" t="str">
            <v>Church of Christ</v>
          </cell>
          <cell r="F22" t="str">
            <v>G</v>
          </cell>
          <cell r="G22" t="str">
            <v>Church (Government Assisted)</v>
          </cell>
          <cell r="H22" t="str">
            <v>Santo</v>
          </cell>
          <cell r="I22" t="str">
            <v>Sanma</v>
          </cell>
          <cell r="J22" t="str">
            <v>0186772001</v>
          </cell>
          <cell r="K22" t="str">
            <v>BOMBUA LONDUA JUNIOR SECONDARY SCHOOL</v>
          </cell>
          <cell r="L22" t="str">
            <v>SS</v>
          </cell>
          <cell r="M22" t="str">
            <v>No</v>
          </cell>
          <cell r="N22" t="str">
            <v>No</v>
          </cell>
          <cell r="O22" t="str">
            <v>No</v>
          </cell>
          <cell r="P22" t="str">
            <v>No</v>
          </cell>
          <cell r="Q22" t="str">
            <v>No</v>
          </cell>
          <cell r="R22" t="str">
            <v>No</v>
          </cell>
          <cell r="S22" t="str">
            <v>No</v>
          </cell>
          <cell r="T22" t="str">
            <v>Yes</v>
          </cell>
          <cell r="U22" t="str">
            <v>Yes</v>
          </cell>
          <cell r="V22" t="str">
            <v>Yes</v>
          </cell>
          <cell r="W22" t="str">
            <v>Yes</v>
          </cell>
          <cell r="X22" t="str">
            <v>No</v>
          </cell>
          <cell r="Y22" t="str">
            <v>No</v>
          </cell>
          <cell r="Z22" t="str">
            <v>No</v>
          </cell>
          <cell r="AA22" t="str">
            <v>No</v>
          </cell>
          <cell r="AB22" t="str">
            <v>No</v>
          </cell>
          <cell r="AC22" t="str">
            <v>No</v>
          </cell>
          <cell r="AD22" t="str">
            <v xml:space="preserve">7 8 9 10 </v>
          </cell>
          <cell r="AE22" t="str">
            <v>No</v>
          </cell>
          <cell r="AF22" t="str">
            <v>No</v>
          </cell>
          <cell r="AG22" t="str">
            <v>Yes</v>
          </cell>
          <cell r="AH22" t="str">
            <v>No</v>
          </cell>
          <cell r="AI22" t="str">
            <v>No</v>
          </cell>
          <cell r="AJ22" t="str">
            <v>Yes</v>
          </cell>
          <cell r="AK22" t="str">
            <v>Yes</v>
          </cell>
          <cell r="AL22" t="str">
            <v>Yes</v>
          </cell>
          <cell r="AM22" t="str">
            <v>Yes</v>
          </cell>
          <cell r="AN22" t="str">
            <v>Yes</v>
          </cell>
          <cell r="AO22" t="str">
            <v>Yes</v>
          </cell>
          <cell r="AP22" t="str">
            <v>Yes</v>
          </cell>
          <cell r="AQ22" t="str">
            <v>Yes</v>
          </cell>
          <cell r="AR22" t="str">
            <v>Yes</v>
          </cell>
          <cell r="AS22" t="str">
            <v>Yes</v>
          </cell>
          <cell r="AT22" t="str">
            <v>Yes</v>
          </cell>
          <cell r="AU22" t="str">
            <v>Yes</v>
          </cell>
          <cell r="AV22" t="str">
            <v>Yes</v>
          </cell>
          <cell r="AW22" t="str">
            <v>No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124</v>
          </cell>
          <cell r="BF22">
            <v>130</v>
          </cell>
          <cell r="BG22">
            <v>165</v>
          </cell>
          <cell r="BH22">
            <v>212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631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124</v>
          </cell>
          <cell r="BX22">
            <v>130</v>
          </cell>
          <cell r="BY22">
            <v>165</v>
          </cell>
          <cell r="BZ22">
            <v>212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631</v>
          </cell>
        </row>
        <row r="23">
          <cell r="A23" t="str">
            <v>0222302</v>
          </cell>
          <cell r="B23" t="str">
            <v>Hog Harbour Secondary</v>
          </cell>
          <cell r="C23" t="str">
            <v>ENG</v>
          </cell>
          <cell r="D23" t="str">
            <v>PEB_SANMA</v>
          </cell>
          <cell r="E23" t="str">
            <v>Sanma PEB</v>
          </cell>
          <cell r="F23" t="str">
            <v>V</v>
          </cell>
          <cell r="G23" t="str">
            <v>Government of Vanuatu</v>
          </cell>
          <cell r="H23" t="str">
            <v>Santo</v>
          </cell>
          <cell r="I23" t="str">
            <v>Sanma</v>
          </cell>
          <cell r="J23" t="str">
            <v>0084614001</v>
          </cell>
          <cell r="K23" t="str">
            <v>HOG HARBOUR JUNIOR SECONDARY SCHOOL</v>
          </cell>
          <cell r="L23" t="str">
            <v>SS</v>
          </cell>
          <cell r="M23" t="str">
            <v>No</v>
          </cell>
          <cell r="N23" t="str">
            <v>No</v>
          </cell>
          <cell r="O23" t="str">
            <v>No</v>
          </cell>
          <cell r="P23" t="str">
            <v>No</v>
          </cell>
          <cell r="Q23" t="str">
            <v>No</v>
          </cell>
          <cell r="R23" t="str">
            <v>No</v>
          </cell>
          <cell r="S23" t="str">
            <v>No</v>
          </cell>
          <cell r="T23" t="str">
            <v>Yes</v>
          </cell>
          <cell r="U23" t="str">
            <v>Yes</v>
          </cell>
          <cell r="V23" t="str">
            <v>Yes</v>
          </cell>
          <cell r="W23" t="str">
            <v>Yes</v>
          </cell>
          <cell r="X23" t="str">
            <v>Yes</v>
          </cell>
          <cell r="Y23" t="str">
            <v>Yes</v>
          </cell>
          <cell r="Z23" t="str">
            <v>Yes</v>
          </cell>
          <cell r="AA23" t="str">
            <v>No</v>
          </cell>
          <cell r="AB23" t="str">
            <v>No</v>
          </cell>
          <cell r="AC23" t="str">
            <v>No</v>
          </cell>
          <cell r="AD23" t="str">
            <v xml:space="preserve">7 8 9 10 11 12 13 </v>
          </cell>
          <cell r="AE23" t="str">
            <v>No</v>
          </cell>
          <cell r="AF23" t="str">
            <v>No</v>
          </cell>
          <cell r="AG23" t="str">
            <v>Yes</v>
          </cell>
          <cell r="AH23" t="str">
            <v>No</v>
          </cell>
          <cell r="AI23" t="str">
            <v>No</v>
          </cell>
          <cell r="AJ23" t="str">
            <v>Yes</v>
          </cell>
          <cell r="AK23" t="str">
            <v>Yes</v>
          </cell>
          <cell r="AL23" t="str">
            <v>Yes</v>
          </cell>
          <cell r="AM23" t="str">
            <v>Yes</v>
          </cell>
          <cell r="AN23" t="str">
            <v>Yes</v>
          </cell>
          <cell r="AO23" t="str">
            <v>Yes</v>
          </cell>
          <cell r="AP23" t="str">
            <v>Yes</v>
          </cell>
          <cell r="AQ23" t="str">
            <v>Yes</v>
          </cell>
          <cell r="AR23" t="str">
            <v>Yes</v>
          </cell>
          <cell r="AS23" t="str">
            <v>Yes</v>
          </cell>
          <cell r="AT23" t="str">
            <v>Yes</v>
          </cell>
          <cell r="AU23" t="str">
            <v>Yes</v>
          </cell>
          <cell r="AV23" t="str">
            <v>No</v>
          </cell>
          <cell r="AW23" t="str">
            <v>No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39</v>
          </cell>
          <cell r="BF23">
            <v>32</v>
          </cell>
          <cell r="BG23">
            <v>48</v>
          </cell>
          <cell r="BH23">
            <v>40</v>
          </cell>
          <cell r="BI23">
            <v>67</v>
          </cell>
          <cell r="BJ23">
            <v>52</v>
          </cell>
          <cell r="BK23">
            <v>22</v>
          </cell>
          <cell r="BL23">
            <v>0</v>
          </cell>
          <cell r="BM23">
            <v>0</v>
          </cell>
          <cell r="BN23">
            <v>0</v>
          </cell>
          <cell r="BO23">
            <v>300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39</v>
          </cell>
          <cell r="BX23">
            <v>32</v>
          </cell>
          <cell r="BY23">
            <v>48</v>
          </cell>
          <cell r="BZ23">
            <v>40</v>
          </cell>
          <cell r="CA23">
            <v>67</v>
          </cell>
          <cell r="CB23">
            <v>52</v>
          </cell>
          <cell r="CC23">
            <v>22</v>
          </cell>
          <cell r="CD23">
            <v>0</v>
          </cell>
          <cell r="CE23">
            <v>0</v>
          </cell>
          <cell r="CF23">
            <v>0</v>
          </cell>
          <cell r="CG23">
            <v>300</v>
          </cell>
        </row>
        <row r="24">
          <cell r="A24" t="str">
            <v>0222303</v>
          </cell>
          <cell r="B24" t="str">
            <v>Matevulu College</v>
          </cell>
          <cell r="C24" t="str">
            <v>ENG</v>
          </cell>
          <cell r="D24" t="str">
            <v>PEB_SANMA</v>
          </cell>
          <cell r="E24" t="str">
            <v>Sanma PEB</v>
          </cell>
          <cell r="F24" t="str">
            <v>V</v>
          </cell>
          <cell r="G24" t="str">
            <v>Government of Vanuatu</v>
          </cell>
          <cell r="H24" t="str">
            <v>Santo</v>
          </cell>
          <cell r="I24" t="str">
            <v>Sanma</v>
          </cell>
          <cell r="J24" t="str">
            <v>0084615001</v>
          </cell>
          <cell r="K24" t="str">
            <v>MATEVULU COLLEGE</v>
          </cell>
          <cell r="L24" t="str">
            <v>SS</v>
          </cell>
          <cell r="M24" t="str">
            <v>No</v>
          </cell>
          <cell r="N24" t="str">
            <v>No</v>
          </cell>
          <cell r="O24" t="str">
            <v>No</v>
          </cell>
          <cell r="P24" t="str">
            <v>No</v>
          </cell>
          <cell r="Q24" t="str">
            <v>No</v>
          </cell>
          <cell r="R24" t="str">
            <v>No</v>
          </cell>
          <cell r="S24" t="str">
            <v>No</v>
          </cell>
          <cell r="T24" t="str">
            <v>Yes</v>
          </cell>
          <cell r="U24" t="str">
            <v>Yes</v>
          </cell>
          <cell r="V24" t="str">
            <v>Yes</v>
          </cell>
          <cell r="W24" t="str">
            <v>Yes</v>
          </cell>
          <cell r="X24" t="str">
            <v>Yes</v>
          </cell>
          <cell r="Y24" t="str">
            <v>Yes</v>
          </cell>
          <cell r="Z24" t="str">
            <v>Yes</v>
          </cell>
          <cell r="AA24" t="str">
            <v>No</v>
          </cell>
          <cell r="AB24" t="str">
            <v>No</v>
          </cell>
          <cell r="AC24" t="str">
            <v>No</v>
          </cell>
          <cell r="AD24" t="str">
            <v xml:space="preserve">7 8 9 10 11 12 13 </v>
          </cell>
          <cell r="AE24" t="str">
            <v>No</v>
          </cell>
          <cell r="AF24" t="str">
            <v>No</v>
          </cell>
          <cell r="AG24" t="str">
            <v>Yes</v>
          </cell>
          <cell r="AH24" t="str">
            <v>No</v>
          </cell>
          <cell r="AI24" t="str">
            <v>No</v>
          </cell>
          <cell r="AJ24" t="str">
            <v>Yes</v>
          </cell>
          <cell r="AK24" t="str">
            <v>Yes</v>
          </cell>
          <cell r="AL24" t="str">
            <v>Yes</v>
          </cell>
          <cell r="AM24" t="str">
            <v>Yes</v>
          </cell>
          <cell r="AN24" t="str">
            <v>Yes</v>
          </cell>
          <cell r="AO24" t="str">
            <v>Yes</v>
          </cell>
          <cell r="AP24" t="str">
            <v>No</v>
          </cell>
          <cell r="AQ24" t="str">
            <v>No</v>
          </cell>
          <cell r="AR24" t="str">
            <v>Yes</v>
          </cell>
          <cell r="AS24" t="str">
            <v>Yes</v>
          </cell>
          <cell r="AT24" t="str">
            <v>Yes</v>
          </cell>
          <cell r="AU24" t="str">
            <v>Yes</v>
          </cell>
          <cell r="AV24" t="str">
            <v>Yes</v>
          </cell>
          <cell r="AW24" t="str">
            <v>No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163</v>
          </cell>
          <cell r="BH24">
            <v>92</v>
          </cell>
          <cell r="BI24">
            <v>186</v>
          </cell>
          <cell r="BJ24">
            <v>156</v>
          </cell>
          <cell r="BK24">
            <v>102</v>
          </cell>
          <cell r="BL24">
            <v>0</v>
          </cell>
          <cell r="BM24">
            <v>0</v>
          </cell>
          <cell r="BN24">
            <v>0</v>
          </cell>
          <cell r="BO24">
            <v>699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163</v>
          </cell>
          <cell r="BZ24">
            <v>92</v>
          </cell>
          <cell r="CA24">
            <v>186</v>
          </cell>
          <cell r="CB24">
            <v>156</v>
          </cell>
          <cell r="CC24">
            <v>102</v>
          </cell>
          <cell r="CD24">
            <v>0</v>
          </cell>
          <cell r="CE24">
            <v>0</v>
          </cell>
          <cell r="CF24">
            <v>0</v>
          </cell>
          <cell r="CG24">
            <v>699</v>
          </cell>
        </row>
        <row r="25">
          <cell r="A25" t="str">
            <v>0222304</v>
          </cell>
          <cell r="B25" t="str">
            <v>Moli Valivu Secondary</v>
          </cell>
          <cell r="C25" t="str">
            <v>FRE</v>
          </cell>
          <cell r="D25" t="str">
            <v>FELP</v>
          </cell>
          <cell r="E25" t="str">
            <v>Federation de l'enseignement libre protestant (FELP)</v>
          </cell>
          <cell r="F25" t="str">
            <v>G</v>
          </cell>
          <cell r="G25" t="str">
            <v>Church (Government Assisted)</v>
          </cell>
          <cell r="H25" t="str">
            <v>Santo</v>
          </cell>
          <cell r="I25" t="str">
            <v>Sanma</v>
          </cell>
          <cell r="J25" t="str">
            <v>0084619001</v>
          </cell>
          <cell r="K25" t="str">
            <v>COLLEGE DE MOLI VALIVU</v>
          </cell>
          <cell r="L25" t="str">
            <v>SS</v>
          </cell>
          <cell r="M25" t="str">
            <v>No</v>
          </cell>
          <cell r="N25" t="str">
            <v>No</v>
          </cell>
          <cell r="O25" t="str">
            <v>No</v>
          </cell>
          <cell r="P25" t="str">
            <v>No</v>
          </cell>
          <cell r="Q25" t="str">
            <v>No</v>
          </cell>
          <cell r="R25" t="str">
            <v>No</v>
          </cell>
          <cell r="S25" t="str">
            <v>No</v>
          </cell>
          <cell r="T25" t="str">
            <v>Yes</v>
          </cell>
          <cell r="U25" t="str">
            <v>Yes</v>
          </cell>
          <cell r="V25" t="str">
            <v>Yes</v>
          </cell>
          <cell r="W25" t="str">
            <v>Yes</v>
          </cell>
          <cell r="X25" t="str">
            <v>No</v>
          </cell>
          <cell r="Y25" t="str">
            <v>No</v>
          </cell>
          <cell r="Z25" t="str">
            <v>No</v>
          </cell>
          <cell r="AA25" t="str">
            <v>No</v>
          </cell>
          <cell r="AB25" t="str">
            <v>No</v>
          </cell>
          <cell r="AC25" t="str">
            <v>No</v>
          </cell>
          <cell r="AD25" t="str">
            <v xml:space="preserve">7 8 9 10 </v>
          </cell>
          <cell r="AE25" t="str">
            <v>No</v>
          </cell>
          <cell r="AF25" t="str">
            <v>No</v>
          </cell>
          <cell r="AG25" t="str">
            <v>Yes</v>
          </cell>
          <cell r="AH25" t="str">
            <v>No</v>
          </cell>
          <cell r="AI25" t="str">
            <v>No</v>
          </cell>
          <cell r="AJ25" t="str">
            <v>Yes</v>
          </cell>
          <cell r="AK25" t="str">
            <v>Yes</v>
          </cell>
          <cell r="AL25" t="str">
            <v>Yes</v>
          </cell>
          <cell r="AM25" t="str">
            <v>Yes</v>
          </cell>
          <cell r="AN25" t="str">
            <v>Yes</v>
          </cell>
          <cell r="AO25" t="str">
            <v>Yes</v>
          </cell>
          <cell r="AP25" t="str">
            <v>Yes</v>
          </cell>
          <cell r="AQ25" t="str">
            <v>Yes</v>
          </cell>
          <cell r="AR25" t="str">
            <v>Yes</v>
          </cell>
          <cell r="AS25" t="str">
            <v>Yes</v>
          </cell>
          <cell r="AT25" t="str">
            <v>Yes</v>
          </cell>
          <cell r="AU25" t="str">
            <v>Yes</v>
          </cell>
          <cell r="AV25" t="str">
            <v>No</v>
          </cell>
          <cell r="AW25" t="str">
            <v>No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31</v>
          </cell>
          <cell r="BF25">
            <v>31</v>
          </cell>
          <cell r="BG25">
            <v>18</v>
          </cell>
          <cell r="BH25">
            <v>14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94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31</v>
          </cell>
          <cell r="BX25">
            <v>31</v>
          </cell>
          <cell r="BY25">
            <v>18</v>
          </cell>
          <cell r="BZ25">
            <v>14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94</v>
          </cell>
        </row>
        <row r="26">
          <cell r="A26" t="str">
            <v>0222307</v>
          </cell>
          <cell r="B26" t="str">
            <v>Collège de St. Michel</v>
          </cell>
          <cell r="C26" t="str">
            <v>FRE</v>
          </cell>
          <cell r="D26" t="str">
            <v>CATH</v>
          </cell>
          <cell r="E26" t="str">
            <v>Catholic Education Authority</v>
          </cell>
          <cell r="F26" t="str">
            <v>G</v>
          </cell>
          <cell r="G26" t="str">
            <v>Church (Government Assisted)</v>
          </cell>
          <cell r="H26" t="str">
            <v>Santo</v>
          </cell>
          <cell r="I26" t="str">
            <v>Sanma</v>
          </cell>
          <cell r="J26" t="str">
            <v>0084621001</v>
          </cell>
          <cell r="K26" t="str">
            <v>COLLEGE TECHNIQUE ST MICHEL</v>
          </cell>
          <cell r="L26" t="str">
            <v>SS</v>
          </cell>
          <cell r="M26" t="str">
            <v>No</v>
          </cell>
          <cell r="N26" t="str">
            <v>No</v>
          </cell>
          <cell r="O26" t="str">
            <v>No</v>
          </cell>
          <cell r="P26" t="str">
            <v>No</v>
          </cell>
          <cell r="Q26" t="str">
            <v>No</v>
          </cell>
          <cell r="R26" t="str">
            <v>No</v>
          </cell>
          <cell r="S26" t="str">
            <v>No</v>
          </cell>
          <cell r="T26" t="str">
            <v>Yes</v>
          </cell>
          <cell r="U26" t="str">
            <v>Yes</v>
          </cell>
          <cell r="V26" t="str">
            <v>Yes</v>
          </cell>
          <cell r="W26" t="str">
            <v>Yes</v>
          </cell>
          <cell r="X26" t="str">
            <v>Yes</v>
          </cell>
          <cell r="Y26" t="str">
            <v>Yes</v>
          </cell>
          <cell r="Z26" t="str">
            <v>No</v>
          </cell>
          <cell r="AA26" t="str">
            <v>No</v>
          </cell>
          <cell r="AB26" t="str">
            <v>No</v>
          </cell>
          <cell r="AC26" t="str">
            <v>No</v>
          </cell>
          <cell r="AD26" t="str">
            <v xml:space="preserve">7 8 9 10 11 12 </v>
          </cell>
          <cell r="AE26" t="str">
            <v>No</v>
          </cell>
          <cell r="AF26" t="str">
            <v>No</v>
          </cell>
          <cell r="AG26" t="str">
            <v>Yes</v>
          </cell>
          <cell r="AH26" t="str">
            <v>No</v>
          </cell>
          <cell r="AI26" t="str">
            <v>No</v>
          </cell>
          <cell r="AJ26" t="str">
            <v>Yes</v>
          </cell>
          <cell r="AK26" t="str">
            <v>Yes</v>
          </cell>
          <cell r="AL26" t="str">
            <v>Yes</v>
          </cell>
          <cell r="AM26" t="str">
            <v>Yes</v>
          </cell>
          <cell r="AN26" t="str">
            <v>Yes</v>
          </cell>
          <cell r="AO26" t="str">
            <v>Yes</v>
          </cell>
          <cell r="AP26" t="str">
            <v>Yes</v>
          </cell>
          <cell r="AQ26" t="str">
            <v>Yes</v>
          </cell>
          <cell r="AR26" t="str">
            <v>Yes</v>
          </cell>
          <cell r="AS26" t="str">
            <v>Yes</v>
          </cell>
          <cell r="AT26" t="str">
            <v>Yes</v>
          </cell>
          <cell r="AU26" t="str">
            <v>Yes</v>
          </cell>
          <cell r="AV26" t="str">
            <v>No</v>
          </cell>
          <cell r="AW26" t="str">
            <v>No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89</v>
          </cell>
          <cell r="BF26">
            <v>60</v>
          </cell>
          <cell r="BG26">
            <v>142</v>
          </cell>
          <cell r="BH26">
            <v>63</v>
          </cell>
          <cell r="BI26">
            <v>120</v>
          </cell>
          <cell r="BJ26">
            <v>45</v>
          </cell>
          <cell r="BK26">
            <v>58</v>
          </cell>
          <cell r="BL26">
            <v>0</v>
          </cell>
          <cell r="BM26">
            <v>0</v>
          </cell>
          <cell r="BN26">
            <v>0</v>
          </cell>
          <cell r="BO26">
            <v>577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89</v>
          </cell>
          <cell r="BX26">
            <v>60</v>
          </cell>
          <cell r="BY26">
            <v>142</v>
          </cell>
          <cell r="BZ26">
            <v>63</v>
          </cell>
          <cell r="CA26">
            <v>120</v>
          </cell>
          <cell r="CB26">
            <v>45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519</v>
          </cell>
        </row>
        <row r="27">
          <cell r="A27" t="str">
            <v>0222308</v>
          </cell>
          <cell r="B27" t="str">
            <v>Tata Secondary</v>
          </cell>
          <cell r="C27" t="str">
            <v>ENG</v>
          </cell>
          <cell r="D27" t="str">
            <v>PCV</v>
          </cell>
          <cell r="E27" t="str">
            <v>Presbyterian Church of Vanuatu</v>
          </cell>
          <cell r="F27" t="str">
            <v>G</v>
          </cell>
          <cell r="G27" t="str">
            <v>Church (Government Assisted)</v>
          </cell>
          <cell r="H27" t="str">
            <v>Santo</v>
          </cell>
          <cell r="I27" t="str">
            <v>Sanma</v>
          </cell>
          <cell r="J27" t="str">
            <v>0084616001</v>
          </cell>
          <cell r="K27" t="str">
            <v>TATA JUNIOR SECONDARY SCHOOL</v>
          </cell>
          <cell r="L27" t="str">
            <v>SS</v>
          </cell>
          <cell r="M27" t="str">
            <v>No</v>
          </cell>
          <cell r="N27" t="str">
            <v>No</v>
          </cell>
          <cell r="O27" t="str">
            <v>No</v>
          </cell>
          <cell r="P27" t="str">
            <v>No</v>
          </cell>
          <cell r="Q27" t="str">
            <v>No</v>
          </cell>
          <cell r="R27" t="str">
            <v>No</v>
          </cell>
          <cell r="S27" t="str">
            <v>No</v>
          </cell>
          <cell r="T27" t="str">
            <v>Yes</v>
          </cell>
          <cell r="U27" t="str">
            <v>Yes</v>
          </cell>
          <cell r="V27" t="str">
            <v>Yes</v>
          </cell>
          <cell r="W27" t="str">
            <v>Yes</v>
          </cell>
          <cell r="X27" t="str">
            <v>No</v>
          </cell>
          <cell r="Y27" t="str">
            <v>No</v>
          </cell>
          <cell r="Z27" t="str">
            <v>No</v>
          </cell>
          <cell r="AA27" t="str">
            <v>No</v>
          </cell>
          <cell r="AB27" t="str">
            <v>No</v>
          </cell>
          <cell r="AC27" t="str">
            <v>No</v>
          </cell>
          <cell r="AD27" t="str">
            <v xml:space="preserve">7 8 9 10 </v>
          </cell>
          <cell r="AE27" t="str">
            <v>No</v>
          </cell>
          <cell r="AF27" t="str">
            <v>No</v>
          </cell>
          <cell r="AG27" t="str">
            <v>Yes</v>
          </cell>
          <cell r="AH27" t="str">
            <v>No</v>
          </cell>
          <cell r="AI27" t="str">
            <v>No</v>
          </cell>
          <cell r="AJ27" t="str">
            <v>Yes</v>
          </cell>
          <cell r="AK27" t="str">
            <v>Yes</v>
          </cell>
          <cell r="AL27" t="str">
            <v>Yes</v>
          </cell>
          <cell r="AM27" t="str">
            <v>Yes</v>
          </cell>
          <cell r="AN27" t="str">
            <v>Yes</v>
          </cell>
          <cell r="AO27" t="str">
            <v>Yes</v>
          </cell>
          <cell r="AP27" t="str">
            <v>Yes</v>
          </cell>
          <cell r="AQ27" t="str">
            <v>Yes</v>
          </cell>
          <cell r="AR27" t="str">
            <v>Yes</v>
          </cell>
          <cell r="AS27" t="str">
            <v>Yes</v>
          </cell>
          <cell r="AT27" t="str">
            <v>Yes</v>
          </cell>
          <cell r="AU27" t="str">
            <v>Yes</v>
          </cell>
          <cell r="AV27" t="str">
            <v>Yes</v>
          </cell>
          <cell r="AW27" t="str">
            <v>No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140</v>
          </cell>
          <cell r="BF27">
            <v>122</v>
          </cell>
          <cell r="BG27">
            <v>135</v>
          </cell>
          <cell r="BH27">
            <v>94</v>
          </cell>
          <cell r="BI27">
            <v>94</v>
          </cell>
          <cell r="BJ27">
            <v>77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662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140</v>
          </cell>
          <cell r="BX27">
            <v>122</v>
          </cell>
          <cell r="BY27">
            <v>135</v>
          </cell>
          <cell r="BZ27">
            <v>94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491</v>
          </cell>
        </row>
        <row r="28">
          <cell r="A28" t="str">
            <v>0222309</v>
          </cell>
          <cell r="B28" t="str">
            <v>Rowhani Secondary</v>
          </cell>
          <cell r="C28" t="str">
            <v>ENG</v>
          </cell>
          <cell r="D28" t="str">
            <v>BAHAI</v>
          </cell>
          <cell r="E28" t="str">
            <v>Bahai</v>
          </cell>
          <cell r="F28" t="str">
            <v>G</v>
          </cell>
          <cell r="G28" t="str">
            <v>Church (Government Assisted)</v>
          </cell>
          <cell r="H28" t="str">
            <v>Santo</v>
          </cell>
          <cell r="I28" t="str">
            <v>Sanma</v>
          </cell>
          <cell r="J28" t="str">
            <v>0107822001</v>
          </cell>
          <cell r="K28" t="str">
            <v>ROWHANI SCHOOL</v>
          </cell>
          <cell r="L28" t="str">
            <v>SS</v>
          </cell>
          <cell r="M28" t="str">
            <v>No</v>
          </cell>
          <cell r="N28" t="str">
            <v>No</v>
          </cell>
          <cell r="O28" t="str">
            <v>No</v>
          </cell>
          <cell r="P28" t="str">
            <v>No</v>
          </cell>
          <cell r="Q28" t="str">
            <v>No</v>
          </cell>
          <cell r="R28" t="str">
            <v>No</v>
          </cell>
          <cell r="S28" t="str">
            <v>No</v>
          </cell>
          <cell r="T28" t="str">
            <v>Yes</v>
          </cell>
          <cell r="U28" t="str">
            <v>Yes</v>
          </cell>
          <cell r="V28" t="str">
            <v>Yes</v>
          </cell>
          <cell r="W28" t="str">
            <v>Yes</v>
          </cell>
          <cell r="X28" t="str">
            <v>No</v>
          </cell>
          <cell r="Y28" t="str">
            <v>No</v>
          </cell>
          <cell r="Z28" t="str">
            <v>No</v>
          </cell>
          <cell r="AA28" t="str">
            <v>No</v>
          </cell>
          <cell r="AB28" t="str">
            <v>No</v>
          </cell>
          <cell r="AC28" t="str">
            <v>No</v>
          </cell>
          <cell r="AD28" t="str">
            <v xml:space="preserve">7 8 9 10 </v>
          </cell>
          <cell r="AE28" t="str">
            <v>No</v>
          </cell>
          <cell r="AF28" t="str">
            <v>No</v>
          </cell>
          <cell r="AG28" t="str">
            <v>Yes</v>
          </cell>
          <cell r="AH28" t="str">
            <v>No</v>
          </cell>
          <cell r="AI28" t="str">
            <v>No</v>
          </cell>
          <cell r="AJ28" t="str">
            <v>Yes</v>
          </cell>
          <cell r="AK28" t="str">
            <v>Yes</v>
          </cell>
          <cell r="AL28" t="str">
            <v>Yes</v>
          </cell>
          <cell r="AM28" t="str">
            <v>Yes</v>
          </cell>
          <cell r="AN28" t="str">
            <v>Yes</v>
          </cell>
          <cell r="AO28" t="str">
            <v>Yes</v>
          </cell>
          <cell r="AP28" t="str">
            <v>No</v>
          </cell>
          <cell r="AQ28" t="str">
            <v>No</v>
          </cell>
          <cell r="AR28" t="str">
            <v>Yes</v>
          </cell>
          <cell r="AS28" t="str">
            <v>Yes</v>
          </cell>
          <cell r="AT28" t="str">
            <v>Yes</v>
          </cell>
          <cell r="AU28" t="str">
            <v>Yes</v>
          </cell>
          <cell r="AV28" t="str">
            <v>No</v>
          </cell>
          <cell r="AW28" t="str">
            <v>No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28</v>
          </cell>
          <cell r="BF28">
            <v>29</v>
          </cell>
          <cell r="BG28">
            <v>50</v>
          </cell>
          <cell r="BH28">
            <v>47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154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28</v>
          </cell>
          <cell r="BX28">
            <v>29</v>
          </cell>
          <cell r="BY28">
            <v>50</v>
          </cell>
          <cell r="BZ28">
            <v>47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154</v>
          </cell>
        </row>
        <row r="29">
          <cell r="A29" t="str">
            <v>0222310</v>
          </cell>
          <cell r="B29" t="str">
            <v>Santo Christian Secondary</v>
          </cell>
          <cell r="C29" t="str">
            <v>ENG</v>
          </cell>
          <cell r="D29" t="str">
            <v>AOG</v>
          </cell>
          <cell r="E29" t="str">
            <v>Assemblies of God</v>
          </cell>
          <cell r="F29" t="str">
            <v>G</v>
          </cell>
          <cell r="G29" t="str">
            <v>Church (Government Assisted)</v>
          </cell>
          <cell r="H29" t="str">
            <v>Santo</v>
          </cell>
          <cell r="I29" t="str">
            <v>Sanma</v>
          </cell>
          <cell r="L29" t="str">
            <v>SS</v>
          </cell>
          <cell r="M29" t="str">
            <v>No</v>
          </cell>
          <cell r="N29" t="str">
            <v>No</v>
          </cell>
          <cell r="O29" t="str">
            <v>No</v>
          </cell>
          <cell r="P29" t="str">
            <v>No</v>
          </cell>
          <cell r="Q29" t="str">
            <v>No</v>
          </cell>
          <cell r="R29" t="str">
            <v>No</v>
          </cell>
          <cell r="S29" t="str">
            <v>No</v>
          </cell>
          <cell r="T29" t="str">
            <v>Yes</v>
          </cell>
          <cell r="U29" t="str">
            <v>Yes</v>
          </cell>
          <cell r="V29" t="str">
            <v>Yes</v>
          </cell>
          <cell r="W29" t="str">
            <v>Yes</v>
          </cell>
          <cell r="X29" t="str">
            <v>No</v>
          </cell>
          <cell r="Y29" t="str">
            <v>No</v>
          </cell>
          <cell r="Z29" t="str">
            <v>No</v>
          </cell>
          <cell r="AA29" t="str">
            <v>No</v>
          </cell>
          <cell r="AB29" t="str">
            <v>No</v>
          </cell>
          <cell r="AC29" t="str">
            <v>No</v>
          </cell>
          <cell r="AD29" t="str">
            <v xml:space="preserve">7 8 9 10 </v>
          </cell>
          <cell r="AE29" t="str">
            <v>No</v>
          </cell>
          <cell r="AF29" t="str">
            <v>No</v>
          </cell>
          <cell r="AG29" t="str">
            <v>Yes</v>
          </cell>
          <cell r="AH29" t="str">
            <v>No</v>
          </cell>
          <cell r="AI29" t="str">
            <v>No</v>
          </cell>
          <cell r="AJ29" t="str">
            <v>No</v>
          </cell>
          <cell r="AK29" t="str">
            <v>No</v>
          </cell>
          <cell r="AL29" t="str">
            <v>No</v>
          </cell>
          <cell r="AM29" t="str">
            <v>No</v>
          </cell>
          <cell r="AN29" t="str">
            <v>No</v>
          </cell>
          <cell r="AO29" t="str">
            <v>No</v>
          </cell>
          <cell r="AP29" t="str">
            <v>No</v>
          </cell>
          <cell r="AQ29" t="str">
            <v>No</v>
          </cell>
          <cell r="AR29" t="str">
            <v>No</v>
          </cell>
          <cell r="AS29" t="str">
            <v>No</v>
          </cell>
          <cell r="AT29" t="str">
            <v>No</v>
          </cell>
          <cell r="AU29" t="str">
            <v>No</v>
          </cell>
          <cell r="AV29" t="str">
            <v>No</v>
          </cell>
          <cell r="AW29" t="str">
            <v>Yes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</row>
        <row r="30">
          <cell r="A30" t="str">
            <v>0222324</v>
          </cell>
          <cell r="B30" t="str">
            <v>Ste. Anne (Port Olry) Secondary</v>
          </cell>
          <cell r="C30" t="str">
            <v>FRE</v>
          </cell>
          <cell r="D30" t="str">
            <v>CATH</v>
          </cell>
          <cell r="E30" t="str">
            <v>Catholic Education Authority</v>
          </cell>
          <cell r="F30" t="str">
            <v>G</v>
          </cell>
          <cell r="G30" t="str">
            <v>Church (Government Assisted)</v>
          </cell>
          <cell r="H30" t="str">
            <v>Santo</v>
          </cell>
          <cell r="I30" t="str">
            <v>Sanma</v>
          </cell>
          <cell r="J30" t="str">
            <v>0084620001</v>
          </cell>
          <cell r="K30" t="str">
            <v>COLLEGE DE STE ANNE</v>
          </cell>
          <cell r="L30" t="str">
            <v>SS</v>
          </cell>
          <cell r="M30" t="str">
            <v>No</v>
          </cell>
          <cell r="N30" t="str">
            <v>No</v>
          </cell>
          <cell r="O30" t="str">
            <v>No</v>
          </cell>
          <cell r="P30" t="str">
            <v>No</v>
          </cell>
          <cell r="Q30" t="str">
            <v>No</v>
          </cell>
          <cell r="R30" t="str">
            <v>No</v>
          </cell>
          <cell r="S30" t="str">
            <v>No</v>
          </cell>
          <cell r="T30" t="str">
            <v>Yes</v>
          </cell>
          <cell r="U30" t="str">
            <v>Yes</v>
          </cell>
          <cell r="V30" t="str">
            <v>Yes</v>
          </cell>
          <cell r="W30" t="str">
            <v>Yes</v>
          </cell>
          <cell r="X30" t="str">
            <v>Yes</v>
          </cell>
          <cell r="Y30" t="str">
            <v>Yes</v>
          </cell>
          <cell r="Z30" t="str">
            <v>No</v>
          </cell>
          <cell r="AA30" t="str">
            <v>No</v>
          </cell>
          <cell r="AB30" t="str">
            <v>No</v>
          </cell>
          <cell r="AC30" t="str">
            <v>No</v>
          </cell>
          <cell r="AD30" t="str">
            <v xml:space="preserve">7 8 9 10 11 12 </v>
          </cell>
          <cell r="AE30" t="str">
            <v>No</v>
          </cell>
          <cell r="AF30" t="str">
            <v>No</v>
          </cell>
          <cell r="AG30" t="str">
            <v>Yes</v>
          </cell>
          <cell r="AH30" t="str">
            <v>No</v>
          </cell>
          <cell r="AI30" t="str">
            <v>No</v>
          </cell>
          <cell r="AJ30" t="str">
            <v>Yes</v>
          </cell>
          <cell r="AK30" t="str">
            <v>Yes</v>
          </cell>
          <cell r="AL30" t="str">
            <v>Yes</v>
          </cell>
          <cell r="AM30" t="str">
            <v>Yes</v>
          </cell>
          <cell r="AN30" t="str">
            <v>Yes</v>
          </cell>
          <cell r="AO30" t="str">
            <v>Yes</v>
          </cell>
          <cell r="AP30" t="str">
            <v>Yes</v>
          </cell>
          <cell r="AQ30" t="str">
            <v>Yes</v>
          </cell>
          <cell r="AR30" t="str">
            <v>Yes</v>
          </cell>
          <cell r="AS30" t="str">
            <v>Yes</v>
          </cell>
          <cell r="AT30" t="str">
            <v>Yes</v>
          </cell>
          <cell r="AU30" t="str">
            <v>Yes</v>
          </cell>
          <cell r="AV30" t="str">
            <v>No</v>
          </cell>
          <cell r="AW30" t="str">
            <v>Yes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87</v>
          </cell>
          <cell r="BF30">
            <v>41</v>
          </cell>
          <cell r="BG30">
            <v>58</v>
          </cell>
          <cell r="BH30">
            <v>42</v>
          </cell>
          <cell r="BI30">
            <v>19</v>
          </cell>
          <cell r="BJ30">
            <v>17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264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87</v>
          </cell>
          <cell r="BX30">
            <v>41</v>
          </cell>
          <cell r="BY30">
            <v>58</v>
          </cell>
          <cell r="BZ30">
            <v>42</v>
          </cell>
          <cell r="CA30">
            <v>19</v>
          </cell>
          <cell r="CB30">
            <v>17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264</v>
          </cell>
        </row>
        <row r="31">
          <cell r="A31" t="str">
            <v>0222352</v>
          </cell>
          <cell r="B31" t="str">
            <v>Menevula Junior Secondary</v>
          </cell>
          <cell r="C31" t="str">
            <v>ENG</v>
          </cell>
          <cell r="D31" t="str">
            <v>PEB_SANMA</v>
          </cell>
          <cell r="E31" t="str">
            <v>Sanma PEB</v>
          </cell>
          <cell r="F31" t="str">
            <v>V</v>
          </cell>
          <cell r="G31" t="str">
            <v>Government of Vanuatu</v>
          </cell>
          <cell r="H31" t="str">
            <v>Santo</v>
          </cell>
          <cell r="I31" t="str">
            <v>Sanma</v>
          </cell>
          <cell r="J31" t="str">
            <v>0084617001</v>
          </cell>
          <cell r="K31" t="str">
            <v>MENEVULA JUNIOR SECONDARY SCHOOL</v>
          </cell>
          <cell r="L31" t="str">
            <v>SS</v>
          </cell>
          <cell r="M31" t="str">
            <v>No</v>
          </cell>
          <cell r="N31" t="str">
            <v>No</v>
          </cell>
          <cell r="O31" t="str">
            <v>No</v>
          </cell>
          <cell r="P31" t="str">
            <v>No</v>
          </cell>
          <cell r="Q31" t="str">
            <v>No</v>
          </cell>
          <cell r="R31" t="str">
            <v>No</v>
          </cell>
          <cell r="S31" t="str">
            <v>No</v>
          </cell>
          <cell r="T31" t="str">
            <v>Yes</v>
          </cell>
          <cell r="U31" t="str">
            <v>Yes</v>
          </cell>
          <cell r="V31" t="str">
            <v>Yes</v>
          </cell>
          <cell r="W31" t="str">
            <v>Yes</v>
          </cell>
          <cell r="X31" t="str">
            <v>No</v>
          </cell>
          <cell r="Y31" t="str">
            <v>No</v>
          </cell>
          <cell r="Z31" t="str">
            <v>No</v>
          </cell>
          <cell r="AA31" t="str">
            <v>No</v>
          </cell>
          <cell r="AB31" t="str">
            <v>No</v>
          </cell>
          <cell r="AC31" t="str">
            <v>No</v>
          </cell>
          <cell r="AD31" t="str">
            <v xml:space="preserve">7 8 9 10 </v>
          </cell>
          <cell r="AE31" t="str">
            <v>No</v>
          </cell>
          <cell r="AF31" t="str">
            <v>No</v>
          </cell>
          <cell r="AG31" t="str">
            <v>Yes</v>
          </cell>
          <cell r="AH31" t="str">
            <v>No</v>
          </cell>
          <cell r="AI31" t="str">
            <v>No</v>
          </cell>
          <cell r="AJ31" t="str">
            <v>Yes</v>
          </cell>
          <cell r="AK31" t="str">
            <v>Yes</v>
          </cell>
          <cell r="AL31" t="str">
            <v>Yes</v>
          </cell>
          <cell r="AM31" t="str">
            <v>Yes</v>
          </cell>
          <cell r="AN31" t="str">
            <v>Yes</v>
          </cell>
          <cell r="AO31" t="str">
            <v>Yes</v>
          </cell>
          <cell r="AP31" t="str">
            <v>Yes</v>
          </cell>
          <cell r="AQ31" t="str">
            <v>Yes</v>
          </cell>
          <cell r="AR31" t="str">
            <v>Yes</v>
          </cell>
          <cell r="AS31" t="str">
            <v>Yes</v>
          </cell>
          <cell r="AT31" t="str">
            <v>Yes</v>
          </cell>
          <cell r="AU31" t="str">
            <v>Yes</v>
          </cell>
          <cell r="AV31" t="str">
            <v>No</v>
          </cell>
          <cell r="AW31" t="str">
            <v>No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47</v>
          </cell>
          <cell r="BF31">
            <v>22</v>
          </cell>
          <cell r="BG31">
            <v>38</v>
          </cell>
          <cell r="BH31">
            <v>16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123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47</v>
          </cell>
          <cell r="BX31">
            <v>22</v>
          </cell>
          <cell r="BY31">
            <v>38</v>
          </cell>
          <cell r="BZ31">
            <v>16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123</v>
          </cell>
        </row>
        <row r="32">
          <cell r="A32" t="str">
            <v>0222513</v>
          </cell>
          <cell r="B32" t="str">
            <v>Navele Secondary</v>
          </cell>
          <cell r="C32" t="str">
            <v>ENG</v>
          </cell>
          <cell r="D32" t="str">
            <v>ACOM</v>
          </cell>
          <cell r="E32" t="str">
            <v>Anglican Church of Melanesia</v>
          </cell>
          <cell r="F32" t="str">
            <v>G</v>
          </cell>
          <cell r="G32" t="str">
            <v>Church (Government Assisted)</v>
          </cell>
          <cell r="H32" t="str">
            <v>Santo</v>
          </cell>
          <cell r="I32" t="str">
            <v>Sanma</v>
          </cell>
          <cell r="J32" t="str">
            <v>0098399001</v>
          </cell>
          <cell r="K32" t="str">
            <v>NAVELE JUNIOR SECONDARY SCHOOL</v>
          </cell>
          <cell r="L32" t="str">
            <v>SS</v>
          </cell>
          <cell r="M32" t="str">
            <v>No</v>
          </cell>
          <cell r="N32" t="str">
            <v>No</v>
          </cell>
          <cell r="O32" t="str">
            <v>No</v>
          </cell>
          <cell r="P32" t="str">
            <v>No</v>
          </cell>
          <cell r="Q32" t="str">
            <v>No</v>
          </cell>
          <cell r="R32" t="str">
            <v>No</v>
          </cell>
          <cell r="S32" t="str">
            <v>No</v>
          </cell>
          <cell r="T32" t="str">
            <v>Yes</v>
          </cell>
          <cell r="U32" t="str">
            <v>Yes</v>
          </cell>
          <cell r="V32" t="str">
            <v>Yes</v>
          </cell>
          <cell r="W32" t="str">
            <v>Yes</v>
          </cell>
          <cell r="X32" t="str">
            <v>No</v>
          </cell>
          <cell r="Y32" t="str">
            <v>No</v>
          </cell>
          <cell r="Z32" t="str">
            <v>No</v>
          </cell>
          <cell r="AA32" t="str">
            <v>No</v>
          </cell>
          <cell r="AB32" t="str">
            <v>No</v>
          </cell>
          <cell r="AC32" t="str">
            <v>No</v>
          </cell>
          <cell r="AD32" t="str">
            <v xml:space="preserve">7 8 9 10 </v>
          </cell>
          <cell r="AE32" t="str">
            <v>No</v>
          </cell>
          <cell r="AF32" t="str">
            <v>No</v>
          </cell>
          <cell r="AG32" t="str">
            <v>Yes</v>
          </cell>
          <cell r="AH32" t="str">
            <v>No</v>
          </cell>
          <cell r="AI32" t="str">
            <v>No</v>
          </cell>
          <cell r="AJ32" t="str">
            <v>Yes</v>
          </cell>
          <cell r="AK32" t="str">
            <v>Yes</v>
          </cell>
          <cell r="AL32" t="str">
            <v>Yes</v>
          </cell>
          <cell r="AM32" t="str">
            <v>Yes</v>
          </cell>
          <cell r="AN32" t="str">
            <v>Yes</v>
          </cell>
          <cell r="AO32" t="str">
            <v>Yes</v>
          </cell>
          <cell r="AP32" t="str">
            <v>No</v>
          </cell>
          <cell r="AQ32" t="str">
            <v>Yes</v>
          </cell>
          <cell r="AR32" t="str">
            <v>No</v>
          </cell>
          <cell r="AS32" t="str">
            <v>Yes</v>
          </cell>
          <cell r="AT32" t="str">
            <v>Yes</v>
          </cell>
          <cell r="AU32" t="str">
            <v>Yes</v>
          </cell>
          <cell r="AV32" t="str">
            <v>No</v>
          </cell>
          <cell r="AW32" t="str">
            <v>No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18</v>
          </cell>
          <cell r="BF32">
            <v>17</v>
          </cell>
          <cell r="BG32">
            <v>24</v>
          </cell>
          <cell r="BH32">
            <v>16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75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18</v>
          </cell>
          <cell r="BX32">
            <v>17</v>
          </cell>
          <cell r="BY32">
            <v>24</v>
          </cell>
          <cell r="BZ32">
            <v>16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75</v>
          </cell>
        </row>
        <row r="33">
          <cell r="A33" t="str">
            <v>0222567</v>
          </cell>
          <cell r="B33" t="str">
            <v>Mwast Jr. Secondary School</v>
          </cell>
          <cell r="C33" t="str">
            <v>ENG</v>
          </cell>
          <cell r="D33" t="str">
            <v>PEB_SANMA</v>
          </cell>
          <cell r="E33" t="str">
            <v>Sanma PEB</v>
          </cell>
          <cell r="F33" t="str">
            <v>V</v>
          </cell>
          <cell r="G33" t="str">
            <v>Government of Vanuatu</v>
          </cell>
          <cell r="H33" t="str">
            <v>Santo</v>
          </cell>
          <cell r="I33" t="str">
            <v>Sanma</v>
          </cell>
          <cell r="L33" t="str">
            <v>SS</v>
          </cell>
          <cell r="M33" t="str">
            <v>No</v>
          </cell>
          <cell r="N33" t="str">
            <v>No</v>
          </cell>
          <cell r="O33" t="str">
            <v>No</v>
          </cell>
          <cell r="P33" t="str">
            <v>No</v>
          </cell>
          <cell r="Q33" t="str">
            <v>No</v>
          </cell>
          <cell r="R33" t="str">
            <v>No</v>
          </cell>
          <cell r="S33" t="str">
            <v>No</v>
          </cell>
          <cell r="T33" t="str">
            <v>Yes</v>
          </cell>
          <cell r="U33" t="str">
            <v>Yes</v>
          </cell>
          <cell r="V33" t="str">
            <v>Yes</v>
          </cell>
          <cell r="W33" t="str">
            <v>Yes</v>
          </cell>
          <cell r="X33" t="str">
            <v>No</v>
          </cell>
          <cell r="Y33" t="str">
            <v>No</v>
          </cell>
          <cell r="Z33" t="str">
            <v>No</v>
          </cell>
          <cell r="AA33" t="str">
            <v>No</v>
          </cell>
          <cell r="AB33" t="str">
            <v>No</v>
          </cell>
          <cell r="AC33" t="str">
            <v>No</v>
          </cell>
          <cell r="AD33" t="str">
            <v xml:space="preserve">7 8 9 10 </v>
          </cell>
          <cell r="AE33" t="str">
            <v>No</v>
          </cell>
          <cell r="AF33" t="str">
            <v>No</v>
          </cell>
          <cell r="AG33" t="str">
            <v>Yes</v>
          </cell>
          <cell r="AH33" t="str">
            <v>No</v>
          </cell>
          <cell r="AI33" t="str">
            <v>No</v>
          </cell>
          <cell r="AJ33" t="str">
            <v>No</v>
          </cell>
          <cell r="AK33" t="str">
            <v>Yes</v>
          </cell>
          <cell r="AL33" t="str">
            <v>Yes</v>
          </cell>
          <cell r="AM33" t="str">
            <v>Yes</v>
          </cell>
          <cell r="AN33" t="str">
            <v>Yes</v>
          </cell>
          <cell r="AO33" t="str">
            <v>Yes</v>
          </cell>
          <cell r="AP33" t="str">
            <v>No</v>
          </cell>
          <cell r="AQ33" t="str">
            <v>No</v>
          </cell>
          <cell r="AR33" t="str">
            <v>No</v>
          </cell>
          <cell r="AS33" t="str">
            <v>Yes</v>
          </cell>
          <cell r="AT33" t="str">
            <v>Yes</v>
          </cell>
          <cell r="AU33" t="str">
            <v>Yes</v>
          </cell>
          <cell r="AV33" t="str">
            <v>Yes</v>
          </cell>
          <cell r="AW33" t="str">
            <v>No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43</v>
          </cell>
          <cell r="BF33">
            <v>33</v>
          </cell>
          <cell r="BG33">
            <v>37</v>
          </cell>
          <cell r="BH33">
            <v>19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132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43</v>
          </cell>
          <cell r="BX33">
            <v>33</v>
          </cell>
          <cell r="BY33">
            <v>37</v>
          </cell>
          <cell r="BZ33">
            <v>19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132</v>
          </cell>
        </row>
        <row r="34">
          <cell r="A34" t="str">
            <v>0326351</v>
          </cell>
          <cell r="B34" t="str">
            <v>Apostolic College</v>
          </cell>
          <cell r="C34" t="str">
            <v>ENG</v>
          </cell>
          <cell r="D34" t="str">
            <v>APO</v>
          </cell>
          <cell r="E34" t="str">
            <v>Apostolic Church</v>
          </cell>
          <cell r="F34" t="str">
            <v>G</v>
          </cell>
          <cell r="G34" t="str">
            <v>Church (Government Assisted)</v>
          </cell>
          <cell r="H34" t="str">
            <v>Ambae</v>
          </cell>
          <cell r="I34" t="str">
            <v>Penama</v>
          </cell>
          <cell r="J34" t="str">
            <v>0103607001</v>
          </cell>
          <cell r="K34" t="str">
            <v>APOSTOLIC COLLEGE</v>
          </cell>
          <cell r="L34" t="str">
            <v>SS</v>
          </cell>
          <cell r="M34" t="str">
            <v>No</v>
          </cell>
          <cell r="N34" t="str">
            <v>No</v>
          </cell>
          <cell r="O34" t="str">
            <v>No</v>
          </cell>
          <cell r="P34" t="str">
            <v>No</v>
          </cell>
          <cell r="Q34" t="str">
            <v>No</v>
          </cell>
          <cell r="R34" t="str">
            <v>No</v>
          </cell>
          <cell r="S34" t="str">
            <v>No</v>
          </cell>
          <cell r="T34" t="str">
            <v>Yes</v>
          </cell>
          <cell r="U34" t="str">
            <v>Yes</v>
          </cell>
          <cell r="V34" t="str">
            <v>Yes</v>
          </cell>
          <cell r="W34" t="str">
            <v>Yes</v>
          </cell>
          <cell r="X34" t="str">
            <v>No</v>
          </cell>
          <cell r="Y34" t="str">
            <v>No</v>
          </cell>
          <cell r="Z34" t="str">
            <v>No</v>
          </cell>
          <cell r="AA34" t="str">
            <v>No</v>
          </cell>
          <cell r="AB34" t="str">
            <v>No</v>
          </cell>
          <cell r="AC34" t="str">
            <v>No</v>
          </cell>
          <cell r="AD34" t="str">
            <v xml:space="preserve">7 8 9 10 </v>
          </cell>
          <cell r="AE34" t="str">
            <v>No</v>
          </cell>
          <cell r="AF34" t="str">
            <v>No</v>
          </cell>
          <cell r="AG34" t="str">
            <v>Yes</v>
          </cell>
          <cell r="AH34" t="str">
            <v>No</v>
          </cell>
          <cell r="AI34" t="str">
            <v>No</v>
          </cell>
          <cell r="AJ34" t="str">
            <v>Yes</v>
          </cell>
          <cell r="AK34" t="str">
            <v>Yes</v>
          </cell>
          <cell r="AL34" t="str">
            <v>Yes</v>
          </cell>
          <cell r="AM34" t="str">
            <v>Yes</v>
          </cell>
          <cell r="AN34" t="str">
            <v>Yes</v>
          </cell>
          <cell r="AO34" t="str">
            <v>Yes</v>
          </cell>
          <cell r="AP34" t="str">
            <v>Yes</v>
          </cell>
          <cell r="AQ34" t="str">
            <v>Yes</v>
          </cell>
          <cell r="AR34" t="str">
            <v>Yes</v>
          </cell>
          <cell r="AS34" t="str">
            <v>Yes</v>
          </cell>
          <cell r="AT34" t="str">
            <v>Yes</v>
          </cell>
          <cell r="AU34" t="str">
            <v>Yes</v>
          </cell>
          <cell r="AV34" t="str">
            <v>No</v>
          </cell>
          <cell r="AW34" t="str">
            <v>No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32</v>
          </cell>
          <cell r="BF34">
            <v>32</v>
          </cell>
          <cell r="BG34">
            <v>29</v>
          </cell>
          <cell r="BH34">
            <v>27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120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32</v>
          </cell>
          <cell r="BX34">
            <v>32</v>
          </cell>
          <cell r="BY34">
            <v>29</v>
          </cell>
          <cell r="BZ34">
            <v>27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120</v>
          </cell>
        </row>
        <row r="35">
          <cell r="A35" t="str">
            <v>0327418</v>
          </cell>
          <cell r="B35" t="str">
            <v>Sulua Junior Secondary</v>
          </cell>
          <cell r="C35" t="str">
            <v>ENG</v>
          </cell>
          <cell r="D35" t="str">
            <v>ACOM</v>
          </cell>
          <cell r="E35" t="str">
            <v>Anglican Church of Melanesia</v>
          </cell>
          <cell r="F35" t="str">
            <v>G</v>
          </cell>
          <cell r="G35" t="str">
            <v>Church (Government Assisted)</v>
          </cell>
          <cell r="H35" t="str">
            <v>Maewo</v>
          </cell>
          <cell r="I35" t="str">
            <v>Penama</v>
          </cell>
          <cell r="L35" t="str">
            <v>SS</v>
          </cell>
          <cell r="M35" t="str">
            <v>No</v>
          </cell>
          <cell r="N35" t="str">
            <v>No</v>
          </cell>
          <cell r="O35" t="str">
            <v>No</v>
          </cell>
          <cell r="P35" t="str">
            <v>No</v>
          </cell>
          <cell r="Q35" t="str">
            <v>No</v>
          </cell>
          <cell r="R35" t="str">
            <v>No</v>
          </cell>
          <cell r="S35" t="str">
            <v>No</v>
          </cell>
          <cell r="T35" t="str">
            <v>Yes</v>
          </cell>
          <cell r="U35" t="str">
            <v>Yes</v>
          </cell>
          <cell r="V35" t="str">
            <v>Yes</v>
          </cell>
          <cell r="W35" t="str">
            <v>Yes</v>
          </cell>
          <cell r="X35" t="str">
            <v>No</v>
          </cell>
          <cell r="Y35" t="str">
            <v>No</v>
          </cell>
          <cell r="Z35" t="str">
            <v>No</v>
          </cell>
          <cell r="AA35" t="str">
            <v>No</v>
          </cell>
          <cell r="AB35" t="str">
            <v>No</v>
          </cell>
          <cell r="AC35" t="str">
            <v>No</v>
          </cell>
          <cell r="AD35" t="str">
            <v xml:space="preserve">7 8 9 10 </v>
          </cell>
          <cell r="AE35" t="str">
            <v>No</v>
          </cell>
          <cell r="AF35" t="str">
            <v>No</v>
          </cell>
          <cell r="AG35" t="str">
            <v>Yes</v>
          </cell>
          <cell r="AH35" t="str">
            <v>No</v>
          </cell>
          <cell r="AI35" t="str">
            <v>No</v>
          </cell>
          <cell r="AJ35" t="str">
            <v>No</v>
          </cell>
          <cell r="AK35" t="str">
            <v>No</v>
          </cell>
          <cell r="AL35" t="str">
            <v>No</v>
          </cell>
          <cell r="AM35" t="str">
            <v>No</v>
          </cell>
          <cell r="AN35" t="str">
            <v>No</v>
          </cell>
          <cell r="AO35" t="str">
            <v>No</v>
          </cell>
          <cell r="AP35" t="str">
            <v>Yes</v>
          </cell>
          <cell r="AQ35" t="str">
            <v>Yes</v>
          </cell>
          <cell r="AR35" t="str">
            <v>Yes</v>
          </cell>
          <cell r="AS35" t="str">
            <v>Yes</v>
          </cell>
          <cell r="AT35" t="str">
            <v>Yes</v>
          </cell>
          <cell r="AU35" t="str">
            <v>Yes</v>
          </cell>
          <cell r="AV35" t="str">
            <v>No</v>
          </cell>
          <cell r="AW35" t="str">
            <v>No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23</v>
          </cell>
          <cell r="BF35">
            <v>34</v>
          </cell>
          <cell r="BG35">
            <v>30</v>
          </cell>
          <cell r="BH35">
            <v>22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109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23</v>
          </cell>
          <cell r="BX35">
            <v>34</v>
          </cell>
          <cell r="BY35">
            <v>30</v>
          </cell>
          <cell r="BZ35">
            <v>22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109</v>
          </cell>
        </row>
        <row r="36">
          <cell r="A36" t="str">
            <v>0328352</v>
          </cell>
          <cell r="B36" t="str">
            <v>Atavtabanga Secondary</v>
          </cell>
          <cell r="C36" t="str">
            <v>ENG</v>
          </cell>
          <cell r="D36" t="str">
            <v>PEB_PENAMA</v>
          </cell>
          <cell r="E36" t="str">
            <v>Penama PEB</v>
          </cell>
          <cell r="F36" t="str">
            <v>V</v>
          </cell>
          <cell r="G36" t="str">
            <v>Government of Vanuatu</v>
          </cell>
          <cell r="H36" t="str">
            <v>Pentecost</v>
          </cell>
          <cell r="I36" t="str">
            <v>Penama</v>
          </cell>
          <cell r="J36" t="str">
            <v>0084867001</v>
          </cell>
          <cell r="K36" t="str">
            <v>ATAVTABANGA PRIMARY SCHOOL</v>
          </cell>
          <cell r="L36" t="str">
            <v>SS</v>
          </cell>
          <cell r="M36" t="str">
            <v>No</v>
          </cell>
          <cell r="N36" t="str">
            <v>No</v>
          </cell>
          <cell r="O36" t="str">
            <v>No</v>
          </cell>
          <cell r="P36" t="str">
            <v>No</v>
          </cell>
          <cell r="Q36" t="str">
            <v>No</v>
          </cell>
          <cell r="R36" t="str">
            <v>No</v>
          </cell>
          <cell r="S36" t="str">
            <v>No</v>
          </cell>
          <cell r="T36" t="str">
            <v>Yes</v>
          </cell>
          <cell r="U36" t="str">
            <v>Yes</v>
          </cell>
          <cell r="V36" t="str">
            <v>Yes</v>
          </cell>
          <cell r="W36" t="str">
            <v>Yes</v>
          </cell>
          <cell r="X36" t="str">
            <v>No</v>
          </cell>
          <cell r="Y36" t="str">
            <v>No</v>
          </cell>
          <cell r="Z36" t="str">
            <v>No</v>
          </cell>
          <cell r="AA36" t="str">
            <v>No</v>
          </cell>
          <cell r="AB36" t="str">
            <v>No</v>
          </cell>
          <cell r="AC36" t="str">
            <v>No</v>
          </cell>
          <cell r="AD36" t="str">
            <v xml:space="preserve">7 8 9 10 </v>
          </cell>
          <cell r="AE36" t="str">
            <v>No</v>
          </cell>
          <cell r="AF36" t="str">
            <v>No</v>
          </cell>
          <cell r="AG36" t="str">
            <v>Yes</v>
          </cell>
          <cell r="AH36" t="str">
            <v>No</v>
          </cell>
          <cell r="AI36" t="str">
            <v>No</v>
          </cell>
          <cell r="AJ36" t="str">
            <v>Yes</v>
          </cell>
          <cell r="AK36" t="str">
            <v>Yes</v>
          </cell>
          <cell r="AL36" t="str">
            <v>Yes</v>
          </cell>
          <cell r="AM36" t="str">
            <v>Yes</v>
          </cell>
          <cell r="AN36" t="str">
            <v>Yes</v>
          </cell>
          <cell r="AO36" t="str">
            <v>Yes</v>
          </cell>
          <cell r="AP36" t="str">
            <v>Yes</v>
          </cell>
          <cell r="AQ36" t="str">
            <v>Yes</v>
          </cell>
          <cell r="AR36" t="str">
            <v>Yes</v>
          </cell>
          <cell r="AS36" t="str">
            <v>Yes</v>
          </cell>
          <cell r="AT36" t="str">
            <v>Yes</v>
          </cell>
          <cell r="AU36" t="str">
            <v>Yes</v>
          </cell>
          <cell r="AV36" t="str">
            <v>No</v>
          </cell>
          <cell r="AW36" t="str">
            <v>No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64</v>
          </cell>
          <cell r="BF36">
            <v>47</v>
          </cell>
          <cell r="BG36">
            <v>47</v>
          </cell>
          <cell r="BH36">
            <v>49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207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64</v>
          </cell>
          <cell r="BX36">
            <v>47</v>
          </cell>
          <cell r="BY36">
            <v>47</v>
          </cell>
          <cell r="BZ36">
            <v>49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207</v>
          </cell>
        </row>
        <row r="37">
          <cell r="A37" t="str">
            <v>0329301</v>
          </cell>
          <cell r="B37" t="str">
            <v>Lakatoro Secondary</v>
          </cell>
          <cell r="C37" t="str">
            <v>ENG</v>
          </cell>
          <cell r="D37" t="str">
            <v>PEB_MALAMP</v>
          </cell>
          <cell r="E37" t="str">
            <v>Malampa PEB</v>
          </cell>
          <cell r="F37" t="str">
            <v>V</v>
          </cell>
          <cell r="G37" t="str">
            <v>Government of Vanuatu</v>
          </cell>
          <cell r="H37" t="str">
            <v>Malekula</v>
          </cell>
          <cell r="I37" t="str">
            <v>Malampa</v>
          </cell>
          <cell r="J37" t="str">
            <v>0084700001</v>
          </cell>
          <cell r="K37" t="str">
            <v>LAKATORO JUNIOR SECONDARY SCHOOL</v>
          </cell>
          <cell r="L37" t="str">
            <v>SS</v>
          </cell>
          <cell r="M37" t="str">
            <v>No</v>
          </cell>
          <cell r="N37" t="str">
            <v>No</v>
          </cell>
          <cell r="O37" t="str">
            <v>No</v>
          </cell>
          <cell r="P37" t="str">
            <v>No</v>
          </cell>
          <cell r="Q37" t="str">
            <v>No</v>
          </cell>
          <cell r="R37" t="str">
            <v>No</v>
          </cell>
          <cell r="S37" t="str">
            <v>No</v>
          </cell>
          <cell r="T37" t="str">
            <v>Yes</v>
          </cell>
          <cell r="U37" t="str">
            <v>Yes</v>
          </cell>
          <cell r="V37" t="str">
            <v>Yes</v>
          </cell>
          <cell r="W37" t="str">
            <v>Yes</v>
          </cell>
          <cell r="X37" t="str">
            <v>No</v>
          </cell>
          <cell r="Y37" t="str">
            <v>No</v>
          </cell>
          <cell r="Z37" t="str">
            <v>No</v>
          </cell>
          <cell r="AA37" t="str">
            <v>No</v>
          </cell>
          <cell r="AB37" t="str">
            <v>No</v>
          </cell>
          <cell r="AC37" t="str">
            <v>No</v>
          </cell>
          <cell r="AD37" t="str">
            <v xml:space="preserve">7 8 9 10 </v>
          </cell>
          <cell r="AE37" t="str">
            <v>No</v>
          </cell>
          <cell r="AF37" t="str">
            <v>No</v>
          </cell>
          <cell r="AG37" t="str">
            <v>Yes</v>
          </cell>
          <cell r="AH37" t="str">
            <v>No</v>
          </cell>
          <cell r="AI37" t="str">
            <v>No</v>
          </cell>
          <cell r="AJ37" t="str">
            <v>Yes</v>
          </cell>
          <cell r="AK37" t="str">
            <v>Yes</v>
          </cell>
          <cell r="AL37" t="str">
            <v>Yes</v>
          </cell>
          <cell r="AM37" t="str">
            <v>Yes</v>
          </cell>
          <cell r="AN37" t="str">
            <v>Yes</v>
          </cell>
          <cell r="AO37" t="str">
            <v>Yes</v>
          </cell>
          <cell r="AP37" t="str">
            <v>Yes</v>
          </cell>
          <cell r="AQ37" t="str">
            <v>Yes</v>
          </cell>
          <cell r="AR37" t="str">
            <v>Yes</v>
          </cell>
          <cell r="AS37" t="str">
            <v>Yes</v>
          </cell>
          <cell r="AT37" t="str">
            <v>Yes</v>
          </cell>
          <cell r="AU37" t="str">
            <v>Yes</v>
          </cell>
          <cell r="AV37" t="str">
            <v>No</v>
          </cell>
          <cell r="AW37" t="str">
            <v>No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129</v>
          </cell>
          <cell r="BF37">
            <v>101</v>
          </cell>
          <cell r="BG37">
            <v>135</v>
          </cell>
          <cell r="BH37">
            <v>69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434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129</v>
          </cell>
          <cell r="BX37">
            <v>101</v>
          </cell>
          <cell r="BY37">
            <v>135</v>
          </cell>
          <cell r="BZ37">
            <v>69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434</v>
          </cell>
        </row>
        <row r="38">
          <cell r="A38" t="str">
            <v>0329304</v>
          </cell>
          <cell r="B38" t="str">
            <v>Norsup Secondary</v>
          </cell>
          <cell r="C38" t="str">
            <v>FRE</v>
          </cell>
          <cell r="D38" t="str">
            <v>PEB_MALAMP</v>
          </cell>
          <cell r="E38" t="str">
            <v>Malampa PEB</v>
          </cell>
          <cell r="F38" t="str">
            <v>V</v>
          </cell>
          <cell r="G38" t="str">
            <v>Government of Vanuatu</v>
          </cell>
          <cell r="H38" t="str">
            <v>Malekula</v>
          </cell>
          <cell r="I38" t="str">
            <v>Malampa</v>
          </cell>
          <cell r="J38" t="str">
            <v>0084701001</v>
          </cell>
          <cell r="K38" t="str">
            <v>COLLEGE DE NORSUP</v>
          </cell>
          <cell r="L38" t="str">
            <v>SS</v>
          </cell>
          <cell r="M38" t="str">
            <v>No</v>
          </cell>
          <cell r="N38" t="str">
            <v>No</v>
          </cell>
          <cell r="O38" t="str">
            <v>No</v>
          </cell>
          <cell r="P38" t="str">
            <v>No</v>
          </cell>
          <cell r="Q38" t="str">
            <v>No</v>
          </cell>
          <cell r="R38" t="str">
            <v>No</v>
          </cell>
          <cell r="S38" t="str">
            <v>No</v>
          </cell>
          <cell r="T38" t="str">
            <v>Yes</v>
          </cell>
          <cell r="U38" t="str">
            <v>Yes</v>
          </cell>
          <cell r="V38" t="str">
            <v>Yes</v>
          </cell>
          <cell r="W38" t="str">
            <v>Yes</v>
          </cell>
          <cell r="X38" t="str">
            <v>Yes</v>
          </cell>
          <cell r="Y38" t="str">
            <v>Yes</v>
          </cell>
          <cell r="Z38" t="str">
            <v>Yes</v>
          </cell>
          <cell r="AA38" t="str">
            <v>No</v>
          </cell>
          <cell r="AB38" t="str">
            <v>No</v>
          </cell>
          <cell r="AC38" t="str">
            <v>No</v>
          </cell>
          <cell r="AD38" t="str">
            <v xml:space="preserve">7 8 9 10 11 12 13 </v>
          </cell>
          <cell r="AE38" t="str">
            <v>No</v>
          </cell>
          <cell r="AF38" t="str">
            <v>No</v>
          </cell>
          <cell r="AG38" t="str">
            <v>Yes</v>
          </cell>
          <cell r="AH38" t="str">
            <v>No</v>
          </cell>
          <cell r="AI38" t="str">
            <v>No</v>
          </cell>
          <cell r="AJ38" t="str">
            <v>Yes</v>
          </cell>
          <cell r="AK38" t="str">
            <v>Yes</v>
          </cell>
          <cell r="AL38" t="str">
            <v>Yes</v>
          </cell>
          <cell r="AM38" t="str">
            <v>Yes</v>
          </cell>
          <cell r="AN38" t="str">
            <v>Yes</v>
          </cell>
          <cell r="AO38" t="str">
            <v>Yes</v>
          </cell>
          <cell r="AP38" t="str">
            <v>Yes</v>
          </cell>
          <cell r="AQ38" t="str">
            <v>Yes</v>
          </cell>
          <cell r="AR38" t="str">
            <v>Yes</v>
          </cell>
          <cell r="AS38" t="str">
            <v>Yes</v>
          </cell>
          <cell r="AT38" t="str">
            <v>Yes</v>
          </cell>
          <cell r="AU38" t="str">
            <v>Yes</v>
          </cell>
          <cell r="AV38" t="str">
            <v>No</v>
          </cell>
          <cell r="AW38" t="str">
            <v>No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88</v>
          </cell>
          <cell r="BF38">
            <v>80</v>
          </cell>
          <cell r="BG38">
            <v>62</v>
          </cell>
          <cell r="BH38">
            <v>39</v>
          </cell>
          <cell r="BI38">
            <v>70</v>
          </cell>
          <cell r="BJ38">
            <v>59</v>
          </cell>
          <cell r="BK38">
            <v>31</v>
          </cell>
          <cell r="BL38">
            <v>0</v>
          </cell>
          <cell r="BM38">
            <v>0</v>
          </cell>
          <cell r="BN38">
            <v>0</v>
          </cell>
          <cell r="BO38">
            <v>429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88</v>
          </cell>
          <cell r="BX38">
            <v>80</v>
          </cell>
          <cell r="BY38">
            <v>62</v>
          </cell>
          <cell r="BZ38">
            <v>39</v>
          </cell>
          <cell r="CA38">
            <v>70</v>
          </cell>
          <cell r="CB38">
            <v>59</v>
          </cell>
          <cell r="CC38">
            <v>31</v>
          </cell>
          <cell r="CD38">
            <v>0</v>
          </cell>
          <cell r="CE38">
            <v>0</v>
          </cell>
          <cell r="CF38">
            <v>0</v>
          </cell>
          <cell r="CG38">
            <v>429</v>
          </cell>
        </row>
        <row r="39">
          <cell r="A39" t="str">
            <v>0329305</v>
          </cell>
          <cell r="B39" t="str">
            <v>Orap Secondary</v>
          </cell>
          <cell r="C39" t="str">
            <v>FRE</v>
          </cell>
          <cell r="D39" t="str">
            <v>FELP</v>
          </cell>
          <cell r="E39" t="str">
            <v>Federation de l'enseignement libre protestant (FELP)</v>
          </cell>
          <cell r="F39" t="str">
            <v>G</v>
          </cell>
          <cell r="G39" t="str">
            <v>Church (Government Assisted)</v>
          </cell>
          <cell r="H39" t="str">
            <v>Malekula</v>
          </cell>
          <cell r="I39" t="str">
            <v>Malampa</v>
          </cell>
          <cell r="J39" t="str">
            <v>0084712001</v>
          </cell>
          <cell r="K39" t="str">
            <v>COLLEGE D'ORAP</v>
          </cell>
          <cell r="L39" t="str">
            <v>SS</v>
          </cell>
          <cell r="M39" t="str">
            <v>No</v>
          </cell>
          <cell r="N39" t="str">
            <v>No</v>
          </cell>
          <cell r="O39" t="str">
            <v>No</v>
          </cell>
          <cell r="P39" t="str">
            <v>No</v>
          </cell>
          <cell r="Q39" t="str">
            <v>No</v>
          </cell>
          <cell r="R39" t="str">
            <v>No</v>
          </cell>
          <cell r="S39" t="str">
            <v>No</v>
          </cell>
          <cell r="T39" t="str">
            <v>Yes</v>
          </cell>
          <cell r="U39" t="str">
            <v>Yes</v>
          </cell>
          <cell r="V39" t="str">
            <v>Yes</v>
          </cell>
          <cell r="W39" t="str">
            <v>Yes</v>
          </cell>
          <cell r="X39" t="str">
            <v>Yes</v>
          </cell>
          <cell r="Y39" t="str">
            <v>Yes</v>
          </cell>
          <cell r="Z39" t="str">
            <v>No</v>
          </cell>
          <cell r="AA39" t="str">
            <v>No</v>
          </cell>
          <cell r="AB39" t="str">
            <v>No</v>
          </cell>
          <cell r="AC39" t="str">
            <v>No</v>
          </cell>
          <cell r="AD39" t="str">
            <v xml:space="preserve">7 8 9 10 11 12 </v>
          </cell>
          <cell r="AE39" t="str">
            <v>No</v>
          </cell>
          <cell r="AF39" t="str">
            <v>No</v>
          </cell>
          <cell r="AG39" t="str">
            <v>Yes</v>
          </cell>
          <cell r="AH39" t="str">
            <v>No</v>
          </cell>
          <cell r="AI39" t="str">
            <v>No</v>
          </cell>
          <cell r="AJ39" t="str">
            <v>Yes</v>
          </cell>
          <cell r="AK39" t="str">
            <v>Yes</v>
          </cell>
          <cell r="AL39" t="str">
            <v>Yes</v>
          </cell>
          <cell r="AM39" t="str">
            <v>Yes</v>
          </cell>
          <cell r="AN39" t="str">
            <v>Yes</v>
          </cell>
          <cell r="AO39" t="str">
            <v>Yes</v>
          </cell>
          <cell r="AP39" t="str">
            <v>Yes</v>
          </cell>
          <cell r="AQ39" t="str">
            <v>Yes</v>
          </cell>
          <cell r="AR39" t="str">
            <v>Yes</v>
          </cell>
          <cell r="AS39" t="str">
            <v>Yes</v>
          </cell>
          <cell r="AT39" t="str">
            <v>Yes</v>
          </cell>
          <cell r="AU39" t="str">
            <v>Yes</v>
          </cell>
          <cell r="AV39" t="str">
            <v>No</v>
          </cell>
          <cell r="AW39" t="str">
            <v>No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50</v>
          </cell>
          <cell r="BF39">
            <v>32</v>
          </cell>
          <cell r="BG39">
            <v>34</v>
          </cell>
          <cell r="BH39">
            <v>19</v>
          </cell>
          <cell r="BI39">
            <v>8</v>
          </cell>
          <cell r="BJ39">
            <v>7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150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50</v>
          </cell>
          <cell r="BX39">
            <v>32</v>
          </cell>
          <cell r="BY39">
            <v>34</v>
          </cell>
          <cell r="BZ39">
            <v>19</v>
          </cell>
          <cell r="CA39">
            <v>8</v>
          </cell>
          <cell r="CB39">
            <v>7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150</v>
          </cell>
        </row>
        <row r="40">
          <cell r="A40" t="str">
            <v>0329306</v>
          </cell>
          <cell r="B40" t="str">
            <v>Rensarie Secondary</v>
          </cell>
          <cell r="C40" t="str">
            <v>ENG</v>
          </cell>
          <cell r="D40" t="str">
            <v>PEB_MALAMP</v>
          </cell>
          <cell r="E40" t="str">
            <v>Malampa PEB</v>
          </cell>
          <cell r="F40" t="str">
            <v>V</v>
          </cell>
          <cell r="G40" t="str">
            <v>Government of Vanuatu</v>
          </cell>
          <cell r="H40" t="str">
            <v>Malekula</v>
          </cell>
          <cell r="I40" t="str">
            <v>Malampa</v>
          </cell>
          <cell r="J40" t="str">
            <v>0084702001</v>
          </cell>
          <cell r="K40" t="str">
            <v>RENSARIE JUNIOR &amp; SECONDARY SCHOOL</v>
          </cell>
          <cell r="L40" t="str">
            <v>SS</v>
          </cell>
          <cell r="M40" t="str">
            <v>No</v>
          </cell>
          <cell r="N40" t="str">
            <v>No</v>
          </cell>
          <cell r="O40" t="str">
            <v>No</v>
          </cell>
          <cell r="P40" t="str">
            <v>No</v>
          </cell>
          <cell r="Q40" t="str">
            <v>No</v>
          </cell>
          <cell r="R40" t="str">
            <v>No</v>
          </cell>
          <cell r="S40" t="str">
            <v>No</v>
          </cell>
          <cell r="T40" t="str">
            <v>Yes</v>
          </cell>
          <cell r="U40" t="str">
            <v>Yes</v>
          </cell>
          <cell r="V40" t="str">
            <v>Yes</v>
          </cell>
          <cell r="W40" t="str">
            <v>Yes</v>
          </cell>
          <cell r="X40" t="str">
            <v>Yes</v>
          </cell>
          <cell r="Y40" t="str">
            <v>Yes</v>
          </cell>
          <cell r="Z40" t="str">
            <v>Yes</v>
          </cell>
          <cell r="AA40" t="str">
            <v>No</v>
          </cell>
          <cell r="AB40" t="str">
            <v>No</v>
          </cell>
          <cell r="AC40" t="str">
            <v>No</v>
          </cell>
          <cell r="AD40" t="str">
            <v xml:space="preserve">7 8 9 10 11 12 13 </v>
          </cell>
          <cell r="AE40" t="str">
            <v>No</v>
          </cell>
          <cell r="AF40" t="str">
            <v>No</v>
          </cell>
          <cell r="AG40" t="str">
            <v>Yes</v>
          </cell>
          <cell r="AH40" t="str">
            <v>No</v>
          </cell>
          <cell r="AI40" t="str">
            <v>No</v>
          </cell>
          <cell r="AJ40" t="str">
            <v>Yes</v>
          </cell>
          <cell r="AK40" t="str">
            <v>Yes</v>
          </cell>
          <cell r="AL40" t="str">
            <v>Yes</v>
          </cell>
          <cell r="AM40" t="str">
            <v>Yes</v>
          </cell>
          <cell r="AN40" t="str">
            <v>Yes</v>
          </cell>
          <cell r="AO40" t="str">
            <v>Yes</v>
          </cell>
          <cell r="AP40" t="str">
            <v>Yes</v>
          </cell>
          <cell r="AQ40" t="str">
            <v>Yes</v>
          </cell>
          <cell r="AR40" t="str">
            <v>Yes</v>
          </cell>
          <cell r="AS40" t="str">
            <v>Yes</v>
          </cell>
          <cell r="AT40" t="str">
            <v>Yes</v>
          </cell>
          <cell r="AU40" t="str">
            <v>Yes</v>
          </cell>
          <cell r="AV40" t="str">
            <v>No</v>
          </cell>
          <cell r="AW40" t="str">
            <v>No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85</v>
          </cell>
          <cell r="BF40">
            <v>65</v>
          </cell>
          <cell r="BG40">
            <v>78</v>
          </cell>
          <cell r="BH40">
            <v>66</v>
          </cell>
          <cell r="BI40">
            <v>143</v>
          </cell>
          <cell r="BJ40">
            <v>97</v>
          </cell>
          <cell r="BK40">
            <v>26</v>
          </cell>
          <cell r="BL40">
            <v>0</v>
          </cell>
          <cell r="BM40">
            <v>0</v>
          </cell>
          <cell r="BN40">
            <v>0</v>
          </cell>
          <cell r="BO40">
            <v>560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85</v>
          </cell>
          <cell r="BX40">
            <v>65</v>
          </cell>
          <cell r="BY40">
            <v>78</v>
          </cell>
          <cell r="BZ40">
            <v>66</v>
          </cell>
          <cell r="CA40">
            <v>143</v>
          </cell>
          <cell r="CB40">
            <v>97</v>
          </cell>
          <cell r="CC40">
            <v>26</v>
          </cell>
          <cell r="CD40">
            <v>0</v>
          </cell>
          <cell r="CE40">
            <v>0</v>
          </cell>
          <cell r="CF40">
            <v>0</v>
          </cell>
          <cell r="CG40">
            <v>560</v>
          </cell>
        </row>
        <row r="41">
          <cell r="A41" t="str">
            <v>0329308</v>
          </cell>
          <cell r="B41" t="str">
            <v>South West Bay Secondary</v>
          </cell>
          <cell r="C41" t="str">
            <v>ENG</v>
          </cell>
          <cell r="D41" t="str">
            <v>PCV</v>
          </cell>
          <cell r="E41" t="str">
            <v>Presbyterian Church of Vanuatu</v>
          </cell>
          <cell r="F41" t="str">
            <v>G</v>
          </cell>
          <cell r="G41" t="str">
            <v>Church (Government Assisted)</v>
          </cell>
          <cell r="H41" t="str">
            <v>Malekula</v>
          </cell>
          <cell r="I41" t="str">
            <v>Malampa</v>
          </cell>
          <cell r="J41" t="str">
            <v>0084709001</v>
          </cell>
          <cell r="K41" t="str">
            <v>SWB JUNIOR SECONDARY SCHOOL</v>
          </cell>
          <cell r="L41" t="str">
            <v>SS</v>
          </cell>
          <cell r="M41" t="str">
            <v>No</v>
          </cell>
          <cell r="N41" t="str">
            <v>No</v>
          </cell>
          <cell r="O41" t="str">
            <v>No</v>
          </cell>
          <cell r="P41" t="str">
            <v>No</v>
          </cell>
          <cell r="Q41" t="str">
            <v>No</v>
          </cell>
          <cell r="R41" t="str">
            <v>No</v>
          </cell>
          <cell r="S41" t="str">
            <v>No</v>
          </cell>
          <cell r="T41" t="str">
            <v>Yes</v>
          </cell>
          <cell r="U41" t="str">
            <v>Yes</v>
          </cell>
          <cell r="V41" t="str">
            <v>Yes</v>
          </cell>
          <cell r="W41" t="str">
            <v>Yes</v>
          </cell>
          <cell r="X41" t="str">
            <v>No</v>
          </cell>
          <cell r="Y41" t="str">
            <v>No</v>
          </cell>
          <cell r="Z41" t="str">
            <v>No</v>
          </cell>
          <cell r="AA41" t="str">
            <v>No</v>
          </cell>
          <cell r="AB41" t="str">
            <v>No</v>
          </cell>
          <cell r="AC41" t="str">
            <v>No</v>
          </cell>
          <cell r="AD41" t="str">
            <v xml:space="preserve">7 8 9 10 </v>
          </cell>
          <cell r="AE41" t="str">
            <v>No</v>
          </cell>
          <cell r="AF41" t="str">
            <v>No</v>
          </cell>
          <cell r="AG41" t="str">
            <v>Yes</v>
          </cell>
          <cell r="AH41" t="str">
            <v>No</v>
          </cell>
          <cell r="AI41" t="str">
            <v>No</v>
          </cell>
          <cell r="AJ41" t="str">
            <v>Yes</v>
          </cell>
          <cell r="AK41" t="str">
            <v>Yes</v>
          </cell>
          <cell r="AL41" t="str">
            <v>Yes</v>
          </cell>
          <cell r="AM41" t="str">
            <v>Yes</v>
          </cell>
          <cell r="AN41" t="str">
            <v>Yes</v>
          </cell>
          <cell r="AO41" t="str">
            <v>Yes</v>
          </cell>
          <cell r="AP41" t="str">
            <v>No</v>
          </cell>
          <cell r="AQ41" t="str">
            <v>Yes</v>
          </cell>
          <cell r="AR41" t="str">
            <v>No</v>
          </cell>
          <cell r="AS41" t="str">
            <v>Yes</v>
          </cell>
          <cell r="AT41" t="str">
            <v>Yes</v>
          </cell>
          <cell r="AU41" t="str">
            <v>Yes</v>
          </cell>
          <cell r="AV41" t="str">
            <v>No</v>
          </cell>
          <cell r="AW41" t="str">
            <v>No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63</v>
          </cell>
          <cell r="BF41">
            <v>71</v>
          </cell>
          <cell r="BG41">
            <v>69</v>
          </cell>
          <cell r="BH41">
            <v>37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240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63</v>
          </cell>
          <cell r="BX41">
            <v>71</v>
          </cell>
          <cell r="BY41">
            <v>69</v>
          </cell>
          <cell r="BZ41">
            <v>37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240</v>
          </cell>
        </row>
        <row r="42">
          <cell r="A42" t="str">
            <v>0329309</v>
          </cell>
          <cell r="B42" t="str">
            <v>Jean Vidil (Vao) Secondary</v>
          </cell>
          <cell r="C42" t="str">
            <v>FRE</v>
          </cell>
          <cell r="D42" t="str">
            <v>CATH</v>
          </cell>
          <cell r="E42" t="str">
            <v>Catholic Education Authority</v>
          </cell>
          <cell r="F42" t="str">
            <v>G</v>
          </cell>
          <cell r="G42" t="str">
            <v>Church (Government Assisted)</v>
          </cell>
          <cell r="H42" t="str">
            <v>Malekula</v>
          </cell>
          <cell r="I42" t="str">
            <v>Malampa</v>
          </cell>
          <cell r="J42" t="str">
            <v>0084714001</v>
          </cell>
          <cell r="K42" t="str">
            <v>COLLEGE DE VAO</v>
          </cell>
          <cell r="L42" t="str">
            <v>SS</v>
          </cell>
          <cell r="M42" t="str">
            <v>No</v>
          </cell>
          <cell r="N42" t="str">
            <v>No</v>
          </cell>
          <cell r="O42" t="str">
            <v>No</v>
          </cell>
          <cell r="P42" t="str">
            <v>No</v>
          </cell>
          <cell r="Q42" t="str">
            <v>No</v>
          </cell>
          <cell r="R42" t="str">
            <v>No</v>
          </cell>
          <cell r="S42" t="str">
            <v>No</v>
          </cell>
          <cell r="T42" t="str">
            <v>Yes</v>
          </cell>
          <cell r="U42" t="str">
            <v>Yes</v>
          </cell>
          <cell r="V42" t="str">
            <v>Yes</v>
          </cell>
          <cell r="W42" t="str">
            <v>Yes</v>
          </cell>
          <cell r="X42" t="str">
            <v>No</v>
          </cell>
          <cell r="Y42" t="str">
            <v>No</v>
          </cell>
          <cell r="Z42" t="str">
            <v>No</v>
          </cell>
          <cell r="AA42" t="str">
            <v>No</v>
          </cell>
          <cell r="AB42" t="str">
            <v>No</v>
          </cell>
          <cell r="AC42" t="str">
            <v>No</v>
          </cell>
          <cell r="AD42" t="str">
            <v xml:space="preserve">7 8 9 10 </v>
          </cell>
          <cell r="AE42" t="str">
            <v>No</v>
          </cell>
          <cell r="AF42" t="str">
            <v>No</v>
          </cell>
          <cell r="AG42" t="str">
            <v>Yes</v>
          </cell>
          <cell r="AH42" t="str">
            <v>No</v>
          </cell>
          <cell r="AI42" t="str">
            <v>No</v>
          </cell>
          <cell r="AJ42" t="str">
            <v>Yes</v>
          </cell>
          <cell r="AK42" t="str">
            <v>Yes</v>
          </cell>
          <cell r="AL42" t="str">
            <v>Yes</v>
          </cell>
          <cell r="AM42" t="str">
            <v>Yes</v>
          </cell>
          <cell r="AN42" t="str">
            <v>Yes</v>
          </cell>
          <cell r="AO42" t="str">
            <v>Yes</v>
          </cell>
          <cell r="AP42" t="str">
            <v>Yes</v>
          </cell>
          <cell r="AQ42" t="str">
            <v>Yes</v>
          </cell>
          <cell r="AR42" t="str">
            <v>Yes</v>
          </cell>
          <cell r="AS42" t="str">
            <v>Yes</v>
          </cell>
          <cell r="AT42" t="str">
            <v>Yes</v>
          </cell>
          <cell r="AU42" t="str">
            <v>Yes</v>
          </cell>
          <cell r="AV42" t="str">
            <v>No</v>
          </cell>
          <cell r="AW42" t="str">
            <v>No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34</v>
          </cell>
          <cell r="BF42">
            <v>39</v>
          </cell>
          <cell r="BG42">
            <v>35</v>
          </cell>
          <cell r="BH42">
            <v>16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124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34</v>
          </cell>
          <cell r="BX42">
            <v>39</v>
          </cell>
          <cell r="BY42">
            <v>35</v>
          </cell>
          <cell r="BZ42">
            <v>16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124</v>
          </cell>
        </row>
        <row r="43">
          <cell r="A43" t="str">
            <v>0329314</v>
          </cell>
          <cell r="B43" t="str">
            <v>Lamap Secondary</v>
          </cell>
          <cell r="C43" t="str">
            <v>FRE</v>
          </cell>
          <cell r="D43" t="str">
            <v>CATH</v>
          </cell>
          <cell r="E43" t="str">
            <v>Catholic Education Authority</v>
          </cell>
          <cell r="F43" t="str">
            <v>G</v>
          </cell>
          <cell r="G43" t="str">
            <v>Church (Government Assisted)</v>
          </cell>
          <cell r="H43" t="str">
            <v>Malekula</v>
          </cell>
          <cell r="I43" t="str">
            <v>Malampa</v>
          </cell>
          <cell r="J43" t="str">
            <v>0084715001</v>
          </cell>
          <cell r="K43" t="str">
            <v>COLLEGE DE LAMAP</v>
          </cell>
          <cell r="L43" t="str">
            <v>SS</v>
          </cell>
          <cell r="M43" t="str">
            <v>No</v>
          </cell>
          <cell r="N43" t="str">
            <v>No</v>
          </cell>
          <cell r="O43" t="str">
            <v>No</v>
          </cell>
          <cell r="P43" t="str">
            <v>No</v>
          </cell>
          <cell r="Q43" t="str">
            <v>No</v>
          </cell>
          <cell r="R43" t="str">
            <v>No</v>
          </cell>
          <cell r="S43" t="str">
            <v>No</v>
          </cell>
          <cell r="T43" t="str">
            <v>Yes</v>
          </cell>
          <cell r="U43" t="str">
            <v>Yes</v>
          </cell>
          <cell r="V43" t="str">
            <v>Yes</v>
          </cell>
          <cell r="W43" t="str">
            <v>Yes</v>
          </cell>
          <cell r="X43" t="str">
            <v>No</v>
          </cell>
          <cell r="Y43" t="str">
            <v>No</v>
          </cell>
          <cell r="Z43" t="str">
            <v>No</v>
          </cell>
          <cell r="AA43" t="str">
            <v>No</v>
          </cell>
          <cell r="AB43" t="str">
            <v>No</v>
          </cell>
          <cell r="AC43" t="str">
            <v>No</v>
          </cell>
          <cell r="AD43" t="str">
            <v xml:space="preserve">7 8 9 10 </v>
          </cell>
          <cell r="AE43" t="str">
            <v>No</v>
          </cell>
          <cell r="AF43" t="str">
            <v>No</v>
          </cell>
          <cell r="AG43" t="str">
            <v>Yes</v>
          </cell>
          <cell r="AH43" t="str">
            <v>No</v>
          </cell>
          <cell r="AI43" t="str">
            <v>No</v>
          </cell>
          <cell r="AJ43" t="str">
            <v>Yes</v>
          </cell>
          <cell r="AK43" t="str">
            <v>Yes</v>
          </cell>
          <cell r="AL43" t="str">
            <v>Yes</v>
          </cell>
          <cell r="AM43" t="str">
            <v>Yes</v>
          </cell>
          <cell r="AN43" t="str">
            <v>Yes</v>
          </cell>
          <cell r="AO43" t="str">
            <v>Yes</v>
          </cell>
          <cell r="AP43" t="str">
            <v>Yes</v>
          </cell>
          <cell r="AQ43" t="str">
            <v>Yes</v>
          </cell>
          <cell r="AR43" t="str">
            <v>Yes</v>
          </cell>
          <cell r="AS43" t="str">
            <v>Yes</v>
          </cell>
          <cell r="AT43" t="str">
            <v>Yes</v>
          </cell>
          <cell r="AU43" t="str">
            <v>Yes</v>
          </cell>
          <cell r="AV43" t="str">
            <v>No</v>
          </cell>
          <cell r="AW43" t="str">
            <v>No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55</v>
          </cell>
          <cell r="BF43">
            <v>39</v>
          </cell>
          <cell r="BG43">
            <v>31</v>
          </cell>
          <cell r="BH43">
            <v>28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153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55</v>
          </cell>
          <cell r="BX43">
            <v>39</v>
          </cell>
          <cell r="BY43">
            <v>31</v>
          </cell>
          <cell r="BZ43">
            <v>28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153</v>
          </cell>
        </row>
        <row r="44">
          <cell r="A44" t="str">
            <v>0340311</v>
          </cell>
          <cell r="B44" t="str">
            <v>South Malekula (Lonvat) Secondary</v>
          </cell>
          <cell r="C44" t="str">
            <v>ENG</v>
          </cell>
          <cell r="D44" t="str">
            <v>PEB_MALAMP</v>
          </cell>
          <cell r="E44" t="str">
            <v>Malampa PEB</v>
          </cell>
          <cell r="F44" t="str">
            <v>V</v>
          </cell>
          <cell r="G44" t="str">
            <v>Government of Vanuatu</v>
          </cell>
          <cell r="H44" t="str">
            <v>Malekula</v>
          </cell>
          <cell r="I44" t="str">
            <v>Malampa</v>
          </cell>
          <cell r="J44" t="str">
            <v>0084711001</v>
          </cell>
          <cell r="K44" t="str">
            <v>LONVAT JUNIOR SECONDARY SCHOOL</v>
          </cell>
          <cell r="L44" t="str">
            <v>SS</v>
          </cell>
          <cell r="M44" t="str">
            <v>No</v>
          </cell>
          <cell r="N44" t="str">
            <v>No</v>
          </cell>
          <cell r="O44" t="str">
            <v>No</v>
          </cell>
          <cell r="P44" t="str">
            <v>No</v>
          </cell>
          <cell r="Q44" t="str">
            <v>No</v>
          </cell>
          <cell r="R44" t="str">
            <v>No</v>
          </cell>
          <cell r="S44" t="str">
            <v>No</v>
          </cell>
          <cell r="T44" t="str">
            <v>Yes</v>
          </cell>
          <cell r="U44" t="str">
            <v>Yes</v>
          </cell>
          <cell r="V44" t="str">
            <v>Yes</v>
          </cell>
          <cell r="W44" t="str">
            <v>Yes</v>
          </cell>
          <cell r="X44" t="str">
            <v>No</v>
          </cell>
          <cell r="Y44" t="str">
            <v>No</v>
          </cell>
          <cell r="Z44" t="str">
            <v>No</v>
          </cell>
          <cell r="AA44" t="str">
            <v>No</v>
          </cell>
          <cell r="AB44" t="str">
            <v>No</v>
          </cell>
          <cell r="AC44" t="str">
            <v>No</v>
          </cell>
          <cell r="AD44" t="str">
            <v xml:space="preserve">7 8 9 10 </v>
          </cell>
          <cell r="AE44" t="str">
            <v>No</v>
          </cell>
          <cell r="AF44" t="str">
            <v>No</v>
          </cell>
          <cell r="AG44" t="str">
            <v>Yes</v>
          </cell>
          <cell r="AH44" t="str">
            <v>No</v>
          </cell>
          <cell r="AI44" t="str">
            <v>No</v>
          </cell>
          <cell r="AJ44" t="str">
            <v>Yes</v>
          </cell>
          <cell r="AK44" t="str">
            <v>Yes</v>
          </cell>
          <cell r="AL44" t="str">
            <v>Yes</v>
          </cell>
          <cell r="AM44" t="str">
            <v>Yes</v>
          </cell>
          <cell r="AN44" t="str">
            <v>Yes</v>
          </cell>
          <cell r="AO44" t="str">
            <v>Yes</v>
          </cell>
          <cell r="AP44" t="str">
            <v>Yes</v>
          </cell>
          <cell r="AQ44" t="str">
            <v>Yes</v>
          </cell>
          <cell r="AR44" t="str">
            <v>Yes</v>
          </cell>
          <cell r="AS44" t="str">
            <v>Yes</v>
          </cell>
          <cell r="AT44" t="str">
            <v>Yes</v>
          </cell>
          <cell r="AU44" t="str">
            <v>Yes</v>
          </cell>
          <cell r="AV44" t="str">
            <v>No</v>
          </cell>
          <cell r="AW44" t="str">
            <v>No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49</v>
          </cell>
          <cell r="BF44">
            <v>72</v>
          </cell>
          <cell r="BG44">
            <v>47</v>
          </cell>
          <cell r="BH44">
            <v>18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186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49</v>
          </cell>
          <cell r="BX44">
            <v>72</v>
          </cell>
          <cell r="BY44">
            <v>47</v>
          </cell>
          <cell r="BZ44">
            <v>18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186</v>
          </cell>
        </row>
        <row r="45">
          <cell r="A45" t="str">
            <v>0343302</v>
          </cell>
          <cell r="B45" t="str">
            <v>Ranon Secondary</v>
          </cell>
          <cell r="C45" t="str">
            <v>ENG</v>
          </cell>
          <cell r="D45" t="str">
            <v>PEB_MALAMP</v>
          </cell>
          <cell r="E45" t="str">
            <v>Malampa PEB</v>
          </cell>
          <cell r="F45" t="str">
            <v>V</v>
          </cell>
          <cell r="G45" t="str">
            <v>Government of Vanuatu</v>
          </cell>
          <cell r="H45" t="str">
            <v>Ambrym</v>
          </cell>
          <cell r="I45" t="str">
            <v>Malampa</v>
          </cell>
          <cell r="J45" t="str">
            <v>0084706001</v>
          </cell>
          <cell r="K45" t="str">
            <v>RANON JUNIOR SECONDARY SCHOOL</v>
          </cell>
          <cell r="L45" t="str">
            <v>SS</v>
          </cell>
          <cell r="M45" t="str">
            <v>No</v>
          </cell>
          <cell r="N45" t="str">
            <v>No</v>
          </cell>
          <cell r="O45" t="str">
            <v>No</v>
          </cell>
          <cell r="P45" t="str">
            <v>No</v>
          </cell>
          <cell r="Q45" t="str">
            <v>No</v>
          </cell>
          <cell r="R45" t="str">
            <v>No</v>
          </cell>
          <cell r="S45" t="str">
            <v>No</v>
          </cell>
          <cell r="T45" t="str">
            <v>Yes</v>
          </cell>
          <cell r="U45" t="str">
            <v>Yes</v>
          </cell>
          <cell r="V45" t="str">
            <v>Yes</v>
          </cell>
          <cell r="W45" t="str">
            <v>Yes</v>
          </cell>
          <cell r="X45" t="str">
            <v>No</v>
          </cell>
          <cell r="Y45" t="str">
            <v>No</v>
          </cell>
          <cell r="Z45" t="str">
            <v>No</v>
          </cell>
          <cell r="AA45" t="str">
            <v>No</v>
          </cell>
          <cell r="AB45" t="str">
            <v>No</v>
          </cell>
          <cell r="AC45" t="str">
            <v>No</v>
          </cell>
          <cell r="AD45" t="str">
            <v xml:space="preserve">7 8 9 10 </v>
          </cell>
          <cell r="AE45" t="str">
            <v>No</v>
          </cell>
          <cell r="AF45" t="str">
            <v>No</v>
          </cell>
          <cell r="AG45" t="str">
            <v>Yes</v>
          </cell>
          <cell r="AH45" t="str">
            <v>No</v>
          </cell>
          <cell r="AI45" t="str">
            <v>No</v>
          </cell>
          <cell r="AJ45" t="str">
            <v>Yes</v>
          </cell>
          <cell r="AK45" t="str">
            <v>Yes</v>
          </cell>
          <cell r="AL45" t="str">
            <v>Yes</v>
          </cell>
          <cell r="AM45" t="str">
            <v>Yes</v>
          </cell>
          <cell r="AN45" t="str">
            <v>Yes</v>
          </cell>
          <cell r="AO45" t="str">
            <v>Yes</v>
          </cell>
          <cell r="AP45" t="str">
            <v>Yes</v>
          </cell>
          <cell r="AQ45" t="str">
            <v>Yes</v>
          </cell>
          <cell r="AR45" t="str">
            <v>Yes</v>
          </cell>
          <cell r="AS45" t="str">
            <v>Yes</v>
          </cell>
          <cell r="AT45" t="str">
            <v>Yes</v>
          </cell>
          <cell r="AU45" t="str">
            <v>Yes</v>
          </cell>
          <cell r="AV45" t="str">
            <v>No</v>
          </cell>
          <cell r="AW45" t="str">
            <v>No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41</v>
          </cell>
          <cell r="BF45">
            <v>24</v>
          </cell>
          <cell r="BG45">
            <v>27</v>
          </cell>
          <cell r="BH45">
            <v>26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118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41</v>
          </cell>
          <cell r="BX45">
            <v>24</v>
          </cell>
          <cell r="BY45">
            <v>27</v>
          </cell>
          <cell r="BZ45">
            <v>26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118</v>
          </cell>
        </row>
        <row r="46">
          <cell r="A46" t="str">
            <v>0343303</v>
          </cell>
          <cell r="B46" t="str">
            <v>Sessivi Secondary</v>
          </cell>
          <cell r="C46" t="str">
            <v>FRE</v>
          </cell>
          <cell r="D46" t="str">
            <v>CATH</v>
          </cell>
          <cell r="E46" t="str">
            <v>Catholic Education Authority</v>
          </cell>
          <cell r="F46" t="str">
            <v>G</v>
          </cell>
          <cell r="G46" t="str">
            <v>Church (Government Assisted)</v>
          </cell>
          <cell r="H46" t="str">
            <v>Ambrym</v>
          </cell>
          <cell r="I46" t="str">
            <v>Malampa</v>
          </cell>
          <cell r="J46" t="str">
            <v>0084716001</v>
          </cell>
          <cell r="K46" t="str">
            <v>COLLEGE DE SESSIVI</v>
          </cell>
          <cell r="L46" t="str">
            <v>SS</v>
          </cell>
          <cell r="M46" t="str">
            <v>No</v>
          </cell>
          <cell r="N46" t="str">
            <v>No</v>
          </cell>
          <cell r="O46" t="str">
            <v>No</v>
          </cell>
          <cell r="P46" t="str">
            <v>No</v>
          </cell>
          <cell r="Q46" t="str">
            <v>No</v>
          </cell>
          <cell r="R46" t="str">
            <v>No</v>
          </cell>
          <cell r="S46" t="str">
            <v>No</v>
          </cell>
          <cell r="T46" t="str">
            <v>Yes</v>
          </cell>
          <cell r="U46" t="str">
            <v>Yes</v>
          </cell>
          <cell r="V46" t="str">
            <v>Yes</v>
          </cell>
          <cell r="W46" t="str">
            <v>Yes</v>
          </cell>
          <cell r="X46" t="str">
            <v>No</v>
          </cell>
          <cell r="Y46" t="str">
            <v>No</v>
          </cell>
          <cell r="Z46" t="str">
            <v>No</v>
          </cell>
          <cell r="AA46" t="str">
            <v>No</v>
          </cell>
          <cell r="AB46" t="str">
            <v>No</v>
          </cell>
          <cell r="AC46" t="str">
            <v>No</v>
          </cell>
          <cell r="AD46" t="str">
            <v xml:space="preserve">7 8 9 10 </v>
          </cell>
          <cell r="AE46" t="str">
            <v>No</v>
          </cell>
          <cell r="AF46" t="str">
            <v>No</v>
          </cell>
          <cell r="AG46" t="str">
            <v>Yes</v>
          </cell>
          <cell r="AH46" t="str">
            <v>No</v>
          </cell>
          <cell r="AI46" t="str">
            <v>No</v>
          </cell>
          <cell r="AJ46" t="str">
            <v>Yes</v>
          </cell>
          <cell r="AK46" t="str">
            <v>Yes</v>
          </cell>
          <cell r="AL46" t="str">
            <v>Yes</v>
          </cell>
          <cell r="AM46" t="str">
            <v>Yes</v>
          </cell>
          <cell r="AN46" t="str">
            <v>Yes</v>
          </cell>
          <cell r="AO46" t="str">
            <v>Yes</v>
          </cell>
          <cell r="AP46" t="str">
            <v>Yes</v>
          </cell>
          <cell r="AQ46" t="str">
            <v>Yes</v>
          </cell>
          <cell r="AR46" t="str">
            <v>Yes</v>
          </cell>
          <cell r="AS46" t="str">
            <v>Yes</v>
          </cell>
          <cell r="AT46" t="str">
            <v>Yes</v>
          </cell>
          <cell r="AU46" t="str">
            <v>Yes</v>
          </cell>
          <cell r="AV46" t="str">
            <v>No</v>
          </cell>
          <cell r="AW46" t="str">
            <v>No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27</v>
          </cell>
          <cell r="BF46">
            <v>48</v>
          </cell>
          <cell r="BG46">
            <v>29</v>
          </cell>
          <cell r="BH46">
            <v>24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128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27</v>
          </cell>
          <cell r="BX46">
            <v>48</v>
          </cell>
          <cell r="BY46">
            <v>29</v>
          </cell>
          <cell r="BZ46">
            <v>24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128</v>
          </cell>
        </row>
        <row r="47">
          <cell r="A47" t="str">
            <v>0343312</v>
          </cell>
          <cell r="B47" t="str">
            <v>Olal (Tobol) Secondary</v>
          </cell>
          <cell r="C47" t="str">
            <v>FRE</v>
          </cell>
          <cell r="D47" t="str">
            <v>PEB_MALAMP</v>
          </cell>
          <cell r="E47" t="str">
            <v>Malampa PEB</v>
          </cell>
          <cell r="F47" t="str">
            <v>V</v>
          </cell>
          <cell r="G47" t="str">
            <v>Government of Vanuatu</v>
          </cell>
          <cell r="H47" t="str">
            <v>Ambrym</v>
          </cell>
          <cell r="I47" t="str">
            <v>Malampa</v>
          </cell>
          <cell r="J47" t="str">
            <v>0084707001</v>
          </cell>
          <cell r="K47" t="str">
            <v>COLLEGE D' OLAL</v>
          </cell>
          <cell r="L47" t="str">
            <v>SS</v>
          </cell>
          <cell r="M47" t="str">
            <v>No</v>
          </cell>
          <cell r="N47" t="str">
            <v>No</v>
          </cell>
          <cell r="O47" t="str">
            <v>No</v>
          </cell>
          <cell r="P47" t="str">
            <v>No</v>
          </cell>
          <cell r="Q47" t="str">
            <v>No</v>
          </cell>
          <cell r="R47" t="str">
            <v>No</v>
          </cell>
          <cell r="S47" t="str">
            <v>No</v>
          </cell>
          <cell r="T47" t="str">
            <v>Yes</v>
          </cell>
          <cell r="U47" t="str">
            <v>Yes</v>
          </cell>
          <cell r="V47" t="str">
            <v>Yes</v>
          </cell>
          <cell r="W47" t="str">
            <v>Yes</v>
          </cell>
          <cell r="X47" t="str">
            <v>No</v>
          </cell>
          <cell r="Y47" t="str">
            <v>No</v>
          </cell>
          <cell r="Z47" t="str">
            <v>No</v>
          </cell>
          <cell r="AA47" t="str">
            <v>No</v>
          </cell>
          <cell r="AB47" t="str">
            <v>No</v>
          </cell>
          <cell r="AC47" t="str">
            <v>No</v>
          </cell>
          <cell r="AD47" t="str">
            <v xml:space="preserve">7 8 9 10 </v>
          </cell>
          <cell r="AE47" t="str">
            <v>No</v>
          </cell>
          <cell r="AF47" t="str">
            <v>No</v>
          </cell>
          <cell r="AG47" t="str">
            <v>Yes</v>
          </cell>
          <cell r="AH47" t="str">
            <v>No</v>
          </cell>
          <cell r="AI47" t="str">
            <v>No</v>
          </cell>
          <cell r="AJ47" t="str">
            <v>Yes</v>
          </cell>
          <cell r="AK47" t="str">
            <v>Yes</v>
          </cell>
          <cell r="AL47" t="str">
            <v>Yes</v>
          </cell>
          <cell r="AM47" t="str">
            <v>Yes</v>
          </cell>
          <cell r="AN47" t="str">
            <v>Yes</v>
          </cell>
          <cell r="AO47" t="str">
            <v>Yes</v>
          </cell>
          <cell r="AP47" t="str">
            <v>No</v>
          </cell>
          <cell r="AQ47" t="str">
            <v>Yes</v>
          </cell>
          <cell r="AR47" t="str">
            <v>Yes</v>
          </cell>
          <cell r="AS47" t="str">
            <v>Yes</v>
          </cell>
          <cell r="AT47" t="str">
            <v>Yes</v>
          </cell>
          <cell r="AU47" t="str">
            <v>Yes</v>
          </cell>
          <cell r="AV47" t="str">
            <v>No</v>
          </cell>
          <cell r="AW47" t="str">
            <v>No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18</v>
          </cell>
          <cell r="BF47">
            <v>14</v>
          </cell>
          <cell r="BG47">
            <v>16</v>
          </cell>
          <cell r="BH47">
            <v>17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65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18</v>
          </cell>
          <cell r="BX47">
            <v>14</v>
          </cell>
          <cell r="BY47">
            <v>16</v>
          </cell>
          <cell r="BZ47">
            <v>17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65</v>
          </cell>
        </row>
        <row r="48">
          <cell r="A48" t="str">
            <v>0344310</v>
          </cell>
          <cell r="B48" t="str">
            <v>Vaum Secondary</v>
          </cell>
          <cell r="C48" t="str">
            <v>ENG</v>
          </cell>
          <cell r="D48" t="str">
            <v>PCV</v>
          </cell>
          <cell r="E48" t="str">
            <v>Presbyterian Church of Vanuatu</v>
          </cell>
          <cell r="F48" t="str">
            <v>G</v>
          </cell>
          <cell r="G48" t="str">
            <v>Church (Government Assisted)</v>
          </cell>
          <cell r="H48" t="str">
            <v>Paama</v>
          </cell>
          <cell r="I48" t="str">
            <v>Malampa</v>
          </cell>
          <cell r="J48" t="str">
            <v>0084708001</v>
          </cell>
          <cell r="K48" t="str">
            <v>VAUM JUNIOR SECONDARY SCHOOL</v>
          </cell>
          <cell r="L48" t="str">
            <v>SS</v>
          </cell>
          <cell r="M48" t="str">
            <v>No</v>
          </cell>
          <cell r="N48" t="str">
            <v>No</v>
          </cell>
          <cell r="O48" t="str">
            <v>No</v>
          </cell>
          <cell r="P48" t="str">
            <v>No</v>
          </cell>
          <cell r="Q48" t="str">
            <v>No</v>
          </cell>
          <cell r="R48" t="str">
            <v>No</v>
          </cell>
          <cell r="S48" t="str">
            <v>No</v>
          </cell>
          <cell r="T48" t="str">
            <v>Yes</v>
          </cell>
          <cell r="U48" t="str">
            <v>Yes</v>
          </cell>
          <cell r="V48" t="str">
            <v>Yes</v>
          </cell>
          <cell r="W48" t="str">
            <v>Yes</v>
          </cell>
          <cell r="X48" t="str">
            <v>Yes</v>
          </cell>
          <cell r="Y48" t="str">
            <v>Yes</v>
          </cell>
          <cell r="Z48" t="str">
            <v>No</v>
          </cell>
          <cell r="AA48" t="str">
            <v>No</v>
          </cell>
          <cell r="AB48" t="str">
            <v>No</v>
          </cell>
          <cell r="AC48" t="str">
            <v>No</v>
          </cell>
          <cell r="AD48" t="str">
            <v xml:space="preserve">7 8 9 10 11 12 </v>
          </cell>
          <cell r="AE48" t="str">
            <v>No</v>
          </cell>
          <cell r="AF48" t="str">
            <v>No</v>
          </cell>
          <cell r="AG48" t="str">
            <v>Yes</v>
          </cell>
          <cell r="AH48" t="str">
            <v>No</v>
          </cell>
          <cell r="AI48" t="str">
            <v>No</v>
          </cell>
          <cell r="AJ48" t="str">
            <v>Yes</v>
          </cell>
          <cell r="AK48" t="str">
            <v>Yes</v>
          </cell>
          <cell r="AL48" t="str">
            <v>Yes</v>
          </cell>
          <cell r="AM48" t="str">
            <v>Yes</v>
          </cell>
          <cell r="AN48" t="str">
            <v>Yes</v>
          </cell>
          <cell r="AO48" t="str">
            <v>Yes</v>
          </cell>
          <cell r="AP48" t="str">
            <v>Yes</v>
          </cell>
          <cell r="AQ48" t="str">
            <v>Yes</v>
          </cell>
          <cell r="AR48" t="str">
            <v>Yes</v>
          </cell>
          <cell r="AS48" t="str">
            <v>Yes</v>
          </cell>
          <cell r="AT48" t="str">
            <v>Yes</v>
          </cell>
          <cell r="AU48" t="str">
            <v>Yes</v>
          </cell>
          <cell r="AV48" t="str">
            <v>No</v>
          </cell>
          <cell r="AW48" t="str">
            <v>No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27</v>
          </cell>
          <cell r="BF48">
            <v>38</v>
          </cell>
          <cell r="BG48">
            <v>34</v>
          </cell>
          <cell r="BH48">
            <v>27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126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27</v>
          </cell>
          <cell r="BX48">
            <v>38</v>
          </cell>
          <cell r="BY48">
            <v>34</v>
          </cell>
          <cell r="BZ48">
            <v>27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126</v>
          </cell>
        </row>
        <row r="49">
          <cell r="A49" t="str">
            <v>0344315</v>
          </cell>
          <cell r="B49" t="str">
            <v>Collège de Lehili</v>
          </cell>
          <cell r="C49" t="str">
            <v>FRE</v>
          </cell>
          <cell r="D49" t="str">
            <v>PEB_MALAMP</v>
          </cell>
          <cell r="E49" t="str">
            <v>Malampa PEB</v>
          </cell>
          <cell r="F49" t="str">
            <v>V</v>
          </cell>
          <cell r="G49" t="str">
            <v>Government of Vanuatu</v>
          </cell>
          <cell r="H49" t="str">
            <v>Paama</v>
          </cell>
          <cell r="I49" t="str">
            <v>Malampa</v>
          </cell>
          <cell r="J49" t="str">
            <v>0084710001</v>
          </cell>
          <cell r="K49" t="str">
            <v>COLLEGE DE LEHILI</v>
          </cell>
          <cell r="L49" t="str">
            <v>SS</v>
          </cell>
          <cell r="M49" t="str">
            <v>No</v>
          </cell>
          <cell r="N49" t="str">
            <v>No</v>
          </cell>
          <cell r="O49" t="str">
            <v>No</v>
          </cell>
          <cell r="P49" t="str">
            <v>No</v>
          </cell>
          <cell r="Q49" t="str">
            <v>No</v>
          </cell>
          <cell r="R49" t="str">
            <v>No</v>
          </cell>
          <cell r="S49" t="str">
            <v>No</v>
          </cell>
          <cell r="T49" t="str">
            <v>Yes</v>
          </cell>
          <cell r="U49" t="str">
            <v>Yes</v>
          </cell>
          <cell r="V49" t="str">
            <v>Yes</v>
          </cell>
          <cell r="W49" t="str">
            <v>Yes</v>
          </cell>
          <cell r="X49" t="str">
            <v>No</v>
          </cell>
          <cell r="Y49" t="str">
            <v>No</v>
          </cell>
          <cell r="Z49" t="str">
            <v>No</v>
          </cell>
          <cell r="AA49" t="str">
            <v>No</v>
          </cell>
          <cell r="AB49" t="str">
            <v>No</v>
          </cell>
          <cell r="AC49" t="str">
            <v>No</v>
          </cell>
          <cell r="AD49" t="str">
            <v xml:space="preserve">7 8 9 10 </v>
          </cell>
          <cell r="AE49" t="str">
            <v>No</v>
          </cell>
          <cell r="AF49" t="str">
            <v>No</v>
          </cell>
          <cell r="AG49" t="str">
            <v>Yes</v>
          </cell>
          <cell r="AH49" t="str">
            <v>No</v>
          </cell>
          <cell r="AI49" t="str">
            <v>No</v>
          </cell>
          <cell r="AJ49" t="str">
            <v>Yes</v>
          </cell>
          <cell r="AK49" t="str">
            <v>Yes</v>
          </cell>
          <cell r="AL49" t="str">
            <v>Yes</v>
          </cell>
          <cell r="AM49" t="str">
            <v>Yes</v>
          </cell>
          <cell r="AN49" t="str">
            <v>Yes</v>
          </cell>
          <cell r="AO49" t="str">
            <v>Yes</v>
          </cell>
          <cell r="AP49" t="str">
            <v>Yes</v>
          </cell>
          <cell r="AQ49" t="str">
            <v>Yes</v>
          </cell>
          <cell r="AR49" t="str">
            <v>Yes</v>
          </cell>
          <cell r="AS49" t="str">
            <v>Yes</v>
          </cell>
          <cell r="AT49" t="str">
            <v>Yes</v>
          </cell>
          <cell r="AU49" t="str">
            <v>Yes</v>
          </cell>
          <cell r="AV49" t="str">
            <v>No</v>
          </cell>
          <cell r="AW49" t="str">
            <v>Yes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5</v>
          </cell>
          <cell r="BF49">
            <v>14</v>
          </cell>
          <cell r="BG49">
            <v>14</v>
          </cell>
          <cell r="BH49">
            <v>10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43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5</v>
          </cell>
          <cell r="BX49">
            <v>14</v>
          </cell>
          <cell r="BY49">
            <v>14</v>
          </cell>
          <cell r="BZ49">
            <v>10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43</v>
          </cell>
        </row>
        <row r="50">
          <cell r="A50" t="str">
            <v>0426300</v>
          </cell>
          <cell r="B50" t="str">
            <v>Ambaebulu Secondary</v>
          </cell>
          <cell r="C50" t="str">
            <v>ENG</v>
          </cell>
          <cell r="D50" t="str">
            <v>PEB_PENAMA</v>
          </cell>
          <cell r="E50" t="str">
            <v>Penama PEB</v>
          </cell>
          <cell r="F50" t="str">
            <v>V</v>
          </cell>
          <cell r="G50" t="str">
            <v>Government of Vanuatu</v>
          </cell>
          <cell r="H50" t="str">
            <v>Ambae</v>
          </cell>
          <cell r="I50" t="str">
            <v>Penama</v>
          </cell>
          <cell r="J50" t="str">
            <v>0084687001</v>
          </cell>
          <cell r="K50" t="str">
            <v>AMBAEBULU JUNIOR SECONDARY SCHOOL</v>
          </cell>
          <cell r="L50" t="str">
            <v>SS</v>
          </cell>
          <cell r="M50" t="str">
            <v>No</v>
          </cell>
          <cell r="N50" t="str">
            <v>No</v>
          </cell>
          <cell r="O50" t="str">
            <v>No</v>
          </cell>
          <cell r="P50" t="str">
            <v>No</v>
          </cell>
          <cell r="Q50" t="str">
            <v>No</v>
          </cell>
          <cell r="R50" t="str">
            <v>No</v>
          </cell>
          <cell r="S50" t="str">
            <v>No</v>
          </cell>
          <cell r="T50" t="str">
            <v>Yes</v>
          </cell>
          <cell r="U50" t="str">
            <v>Yes</v>
          </cell>
          <cell r="V50" t="str">
            <v>Yes</v>
          </cell>
          <cell r="W50" t="str">
            <v>Yes</v>
          </cell>
          <cell r="X50" t="str">
            <v>No</v>
          </cell>
          <cell r="Y50" t="str">
            <v>No</v>
          </cell>
          <cell r="Z50" t="str">
            <v>No</v>
          </cell>
          <cell r="AA50" t="str">
            <v>No</v>
          </cell>
          <cell r="AB50" t="str">
            <v>No</v>
          </cell>
          <cell r="AC50" t="str">
            <v>No</v>
          </cell>
          <cell r="AD50" t="str">
            <v xml:space="preserve">7 8 9 10 </v>
          </cell>
          <cell r="AE50" t="str">
            <v>No</v>
          </cell>
          <cell r="AF50" t="str">
            <v>No</v>
          </cell>
          <cell r="AG50" t="str">
            <v>Yes</v>
          </cell>
          <cell r="AH50" t="str">
            <v>No</v>
          </cell>
          <cell r="AI50" t="str">
            <v>No</v>
          </cell>
          <cell r="AJ50" t="str">
            <v>Yes</v>
          </cell>
          <cell r="AK50" t="str">
            <v>Yes</v>
          </cell>
          <cell r="AL50" t="str">
            <v>Yes</v>
          </cell>
          <cell r="AM50" t="str">
            <v>Yes</v>
          </cell>
          <cell r="AN50" t="str">
            <v>Yes</v>
          </cell>
          <cell r="AO50" t="str">
            <v>Yes</v>
          </cell>
          <cell r="AP50" t="str">
            <v>Yes</v>
          </cell>
          <cell r="AQ50" t="str">
            <v>Yes</v>
          </cell>
          <cell r="AR50" t="str">
            <v>Yes</v>
          </cell>
          <cell r="AS50" t="str">
            <v>Yes</v>
          </cell>
          <cell r="AT50" t="str">
            <v>Yes</v>
          </cell>
          <cell r="AU50" t="str">
            <v>Yes</v>
          </cell>
          <cell r="AV50" t="str">
            <v>No</v>
          </cell>
          <cell r="AW50" t="str">
            <v>No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60</v>
          </cell>
          <cell r="BF50">
            <v>60</v>
          </cell>
          <cell r="BG50">
            <v>42</v>
          </cell>
          <cell r="BH50">
            <v>45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207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60</v>
          </cell>
          <cell r="BX50">
            <v>60</v>
          </cell>
          <cell r="BY50">
            <v>42</v>
          </cell>
          <cell r="BZ50">
            <v>45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207</v>
          </cell>
        </row>
        <row r="51">
          <cell r="A51" t="str">
            <v>0426301</v>
          </cell>
          <cell r="B51" t="str">
            <v>Londua Secondary</v>
          </cell>
          <cell r="C51" t="str">
            <v>ENG</v>
          </cell>
          <cell r="D51" t="str">
            <v>CHCHR</v>
          </cell>
          <cell r="E51" t="str">
            <v>Church of Christ</v>
          </cell>
          <cell r="F51" t="str">
            <v>G</v>
          </cell>
          <cell r="G51" t="str">
            <v>Church (Government Assisted)</v>
          </cell>
          <cell r="H51" t="str">
            <v>Ambae</v>
          </cell>
          <cell r="I51" t="str">
            <v>Penama</v>
          </cell>
          <cell r="J51" t="str">
            <v>0084697001</v>
          </cell>
          <cell r="K51" t="str">
            <v>LONDUA VOCATIONAL SECONDARY SCHOOL</v>
          </cell>
          <cell r="L51" t="str">
            <v>SS</v>
          </cell>
          <cell r="M51" t="str">
            <v>No</v>
          </cell>
          <cell r="N51" t="str">
            <v>No</v>
          </cell>
          <cell r="O51" t="str">
            <v>No</v>
          </cell>
          <cell r="P51" t="str">
            <v>No</v>
          </cell>
          <cell r="Q51" t="str">
            <v>No</v>
          </cell>
          <cell r="R51" t="str">
            <v>No</v>
          </cell>
          <cell r="S51" t="str">
            <v>No</v>
          </cell>
          <cell r="T51" t="str">
            <v>Yes</v>
          </cell>
          <cell r="U51" t="str">
            <v>Yes</v>
          </cell>
          <cell r="V51" t="str">
            <v>Yes</v>
          </cell>
          <cell r="W51" t="str">
            <v>Yes</v>
          </cell>
          <cell r="X51" t="str">
            <v>Yes</v>
          </cell>
          <cell r="Y51" t="str">
            <v>Yes</v>
          </cell>
          <cell r="Z51" t="str">
            <v>No</v>
          </cell>
          <cell r="AA51" t="str">
            <v>No</v>
          </cell>
          <cell r="AB51" t="str">
            <v>No</v>
          </cell>
          <cell r="AC51" t="str">
            <v>No</v>
          </cell>
          <cell r="AD51" t="str">
            <v xml:space="preserve">7 8 9 10 11 12 </v>
          </cell>
          <cell r="AE51" t="str">
            <v>No</v>
          </cell>
          <cell r="AF51" t="str">
            <v>No</v>
          </cell>
          <cell r="AG51" t="str">
            <v>Yes</v>
          </cell>
          <cell r="AH51" t="str">
            <v>No</v>
          </cell>
          <cell r="AI51" t="str">
            <v>No</v>
          </cell>
          <cell r="AJ51" t="str">
            <v>Yes</v>
          </cell>
          <cell r="AK51" t="str">
            <v>Yes</v>
          </cell>
          <cell r="AL51" t="str">
            <v>Yes</v>
          </cell>
          <cell r="AM51" t="str">
            <v>Yes</v>
          </cell>
          <cell r="AN51" t="str">
            <v>Yes</v>
          </cell>
          <cell r="AO51" t="str">
            <v>Yes</v>
          </cell>
          <cell r="AP51" t="str">
            <v>Yes</v>
          </cell>
          <cell r="AQ51" t="str">
            <v>Yes</v>
          </cell>
          <cell r="AR51" t="str">
            <v>Yes</v>
          </cell>
          <cell r="AS51" t="str">
            <v>Yes</v>
          </cell>
          <cell r="AT51" t="str">
            <v>Yes</v>
          </cell>
          <cell r="AU51" t="str">
            <v>Yes</v>
          </cell>
          <cell r="AV51" t="str">
            <v>No</v>
          </cell>
          <cell r="AW51" t="str">
            <v>No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52</v>
          </cell>
          <cell r="BF51">
            <v>38</v>
          </cell>
          <cell r="BG51">
            <v>39</v>
          </cell>
          <cell r="BH51">
            <v>34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163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52</v>
          </cell>
          <cell r="BX51">
            <v>38</v>
          </cell>
          <cell r="BY51">
            <v>39</v>
          </cell>
          <cell r="BZ51">
            <v>34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163</v>
          </cell>
        </row>
        <row r="52">
          <cell r="A52" t="str">
            <v>0426302</v>
          </cell>
          <cell r="B52" t="str">
            <v>Navuturiki English Secondary</v>
          </cell>
          <cell r="C52" t="str">
            <v>ENG</v>
          </cell>
          <cell r="D52" t="str">
            <v>PEB_PENAMA</v>
          </cell>
          <cell r="E52" t="str">
            <v>Penama PEB</v>
          </cell>
          <cell r="F52" t="str">
            <v>V</v>
          </cell>
          <cell r="G52" t="str">
            <v>Government of Vanuatu</v>
          </cell>
          <cell r="H52" t="str">
            <v>Ambae</v>
          </cell>
          <cell r="I52" t="str">
            <v>Penama</v>
          </cell>
          <cell r="J52" t="str">
            <v>0084696001</v>
          </cell>
          <cell r="K52" t="str">
            <v>NAVUTURIKI JUNIOR SECONDARY SCHOOL</v>
          </cell>
          <cell r="L52" t="str">
            <v>SS</v>
          </cell>
          <cell r="M52" t="str">
            <v>No</v>
          </cell>
          <cell r="N52" t="str">
            <v>No</v>
          </cell>
          <cell r="O52" t="str">
            <v>No</v>
          </cell>
          <cell r="P52" t="str">
            <v>No</v>
          </cell>
          <cell r="Q52" t="str">
            <v>No</v>
          </cell>
          <cell r="R52" t="str">
            <v>No</v>
          </cell>
          <cell r="S52" t="str">
            <v>No</v>
          </cell>
          <cell r="T52" t="str">
            <v>Yes</v>
          </cell>
          <cell r="U52" t="str">
            <v>Yes</v>
          </cell>
          <cell r="V52" t="str">
            <v>Yes</v>
          </cell>
          <cell r="W52" t="str">
            <v>Yes</v>
          </cell>
          <cell r="X52" t="str">
            <v>No</v>
          </cell>
          <cell r="Y52" t="str">
            <v>No</v>
          </cell>
          <cell r="Z52" t="str">
            <v>No</v>
          </cell>
          <cell r="AA52" t="str">
            <v>No</v>
          </cell>
          <cell r="AB52" t="str">
            <v>No</v>
          </cell>
          <cell r="AC52" t="str">
            <v>No</v>
          </cell>
          <cell r="AD52" t="str">
            <v xml:space="preserve">7 8 9 10 </v>
          </cell>
          <cell r="AE52" t="str">
            <v>No</v>
          </cell>
          <cell r="AF52" t="str">
            <v>No</v>
          </cell>
          <cell r="AG52" t="str">
            <v>Yes</v>
          </cell>
          <cell r="AH52" t="str">
            <v>No</v>
          </cell>
          <cell r="AI52" t="str">
            <v>No</v>
          </cell>
          <cell r="AJ52" t="str">
            <v>Yes</v>
          </cell>
          <cell r="AK52" t="str">
            <v>Yes</v>
          </cell>
          <cell r="AL52" t="str">
            <v>Yes</v>
          </cell>
          <cell r="AM52" t="str">
            <v>Yes</v>
          </cell>
          <cell r="AN52" t="str">
            <v>Yes</v>
          </cell>
          <cell r="AO52" t="str">
            <v>Yes</v>
          </cell>
          <cell r="AP52" t="str">
            <v>Yes</v>
          </cell>
          <cell r="AQ52" t="str">
            <v>Yes</v>
          </cell>
          <cell r="AR52" t="str">
            <v>Yes</v>
          </cell>
          <cell r="AS52" t="str">
            <v>Yes</v>
          </cell>
          <cell r="AT52" t="str">
            <v>Yes</v>
          </cell>
          <cell r="AU52" t="str">
            <v>Yes</v>
          </cell>
          <cell r="AV52" t="str">
            <v>No</v>
          </cell>
          <cell r="AW52" t="str">
            <v>No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19</v>
          </cell>
          <cell r="BF52">
            <v>15</v>
          </cell>
          <cell r="BG52">
            <v>18</v>
          </cell>
          <cell r="BH52">
            <v>13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65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19</v>
          </cell>
          <cell r="BX52">
            <v>15</v>
          </cell>
          <cell r="BY52">
            <v>18</v>
          </cell>
          <cell r="BZ52">
            <v>13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65</v>
          </cell>
        </row>
        <row r="53">
          <cell r="A53" t="str">
            <v>0426303</v>
          </cell>
          <cell r="B53" t="str">
            <v>St. Patrick's College</v>
          </cell>
          <cell r="C53" t="str">
            <v>ENG</v>
          </cell>
          <cell r="D53" t="str">
            <v>ACOM</v>
          </cell>
          <cell r="E53" t="str">
            <v>Anglican Church of Melanesia</v>
          </cell>
          <cell r="F53" t="str">
            <v>G</v>
          </cell>
          <cell r="G53" t="str">
            <v>Church (Government Assisted)</v>
          </cell>
          <cell r="H53" t="str">
            <v>Ambae</v>
          </cell>
          <cell r="I53" t="str">
            <v>Penama</v>
          </cell>
          <cell r="J53" t="str">
            <v>0084689001</v>
          </cell>
          <cell r="K53" t="str">
            <v>ST PATRICK'S COLLEGE</v>
          </cell>
          <cell r="L53" t="str">
            <v>SS</v>
          </cell>
          <cell r="M53" t="str">
            <v>No</v>
          </cell>
          <cell r="N53" t="str">
            <v>No</v>
          </cell>
          <cell r="O53" t="str">
            <v>No</v>
          </cell>
          <cell r="P53" t="str">
            <v>No</v>
          </cell>
          <cell r="Q53" t="str">
            <v>No</v>
          </cell>
          <cell r="R53" t="str">
            <v>No</v>
          </cell>
          <cell r="S53" t="str">
            <v>No</v>
          </cell>
          <cell r="T53" t="str">
            <v>Yes</v>
          </cell>
          <cell r="U53" t="str">
            <v>Yes</v>
          </cell>
          <cell r="V53" t="str">
            <v>Yes</v>
          </cell>
          <cell r="W53" t="str">
            <v>Yes</v>
          </cell>
          <cell r="X53" t="str">
            <v>Yes</v>
          </cell>
          <cell r="Y53" t="str">
            <v>Yes</v>
          </cell>
          <cell r="Z53" t="str">
            <v>Yes</v>
          </cell>
          <cell r="AA53" t="str">
            <v>No</v>
          </cell>
          <cell r="AB53" t="str">
            <v>No</v>
          </cell>
          <cell r="AC53" t="str">
            <v>No</v>
          </cell>
          <cell r="AD53" t="str">
            <v xml:space="preserve">7 8 9 10 11 12 13 </v>
          </cell>
          <cell r="AE53" t="str">
            <v>No</v>
          </cell>
          <cell r="AF53" t="str">
            <v>No</v>
          </cell>
          <cell r="AG53" t="str">
            <v>Yes</v>
          </cell>
          <cell r="AH53" t="str">
            <v>No</v>
          </cell>
          <cell r="AI53" t="str">
            <v>No</v>
          </cell>
          <cell r="AJ53" t="str">
            <v>Yes</v>
          </cell>
          <cell r="AK53" t="str">
            <v>Yes</v>
          </cell>
          <cell r="AL53" t="str">
            <v>Yes</v>
          </cell>
          <cell r="AM53" t="str">
            <v>Yes</v>
          </cell>
          <cell r="AN53" t="str">
            <v>Yes</v>
          </cell>
          <cell r="AO53" t="str">
            <v>Yes</v>
          </cell>
          <cell r="AP53" t="str">
            <v>Yes</v>
          </cell>
          <cell r="AQ53" t="str">
            <v>Yes</v>
          </cell>
          <cell r="AR53" t="str">
            <v>Yes</v>
          </cell>
          <cell r="AS53" t="str">
            <v>Yes</v>
          </cell>
          <cell r="AT53" t="str">
            <v>Yes</v>
          </cell>
          <cell r="AU53" t="str">
            <v>Yes</v>
          </cell>
          <cell r="AV53" t="str">
            <v>No</v>
          </cell>
          <cell r="AW53" t="str">
            <v>No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62</v>
          </cell>
          <cell r="BF53">
            <v>49</v>
          </cell>
          <cell r="BG53">
            <v>40</v>
          </cell>
          <cell r="BH53">
            <v>36</v>
          </cell>
          <cell r="BI53">
            <v>109</v>
          </cell>
          <cell r="BJ53">
            <v>80</v>
          </cell>
          <cell r="BK53">
            <v>37</v>
          </cell>
          <cell r="BL53">
            <v>0</v>
          </cell>
          <cell r="BM53">
            <v>0</v>
          </cell>
          <cell r="BN53">
            <v>0</v>
          </cell>
          <cell r="BO53">
            <v>413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62</v>
          </cell>
          <cell r="BX53">
            <v>49</v>
          </cell>
          <cell r="BY53">
            <v>40</v>
          </cell>
          <cell r="BZ53">
            <v>36</v>
          </cell>
          <cell r="CA53">
            <v>109</v>
          </cell>
          <cell r="CB53">
            <v>80</v>
          </cell>
          <cell r="CC53">
            <v>37</v>
          </cell>
          <cell r="CD53">
            <v>0</v>
          </cell>
          <cell r="CE53">
            <v>0</v>
          </cell>
          <cell r="CF53">
            <v>0</v>
          </cell>
          <cell r="CG53">
            <v>413</v>
          </cell>
        </row>
        <row r="54">
          <cell r="A54" t="str">
            <v>0426304</v>
          </cell>
          <cell r="B54" t="str">
            <v>Tagaga Secondary</v>
          </cell>
          <cell r="C54" t="str">
            <v>FRE</v>
          </cell>
          <cell r="D54" t="str">
            <v>CATH</v>
          </cell>
          <cell r="E54" t="str">
            <v>Catholic Education Authority</v>
          </cell>
          <cell r="F54" t="str">
            <v>G</v>
          </cell>
          <cell r="G54" t="str">
            <v>Church (Government Assisted)</v>
          </cell>
          <cell r="H54" t="str">
            <v>Ambae</v>
          </cell>
          <cell r="I54" t="str">
            <v>Penama</v>
          </cell>
          <cell r="J54" t="str">
            <v>0084688001</v>
          </cell>
          <cell r="K54" t="str">
            <v>COLLEGE DE TAGAGA</v>
          </cell>
          <cell r="L54" t="str">
            <v>SS</v>
          </cell>
          <cell r="M54" t="str">
            <v>No</v>
          </cell>
          <cell r="N54" t="str">
            <v>No</v>
          </cell>
          <cell r="O54" t="str">
            <v>No</v>
          </cell>
          <cell r="P54" t="str">
            <v>No</v>
          </cell>
          <cell r="Q54" t="str">
            <v>No</v>
          </cell>
          <cell r="R54" t="str">
            <v>No</v>
          </cell>
          <cell r="S54" t="str">
            <v>No</v>
          </cell>
          <cell r="T54" t="str">
            <v>Yes</v>
          </cell>
          <cell r="U54" t="str">
            <v>Yes</v>
          </cell>
          <cell r="V54" t="str">
            <v>Yes</v>
          </cell>
          <cell r="W54" t="str">
            <v>Yes</v>
          </cell>
          <cell r="X54" t="str">
            <v>No</v>
          </cell>
          <cell r="Y54" t="str">
            <v>No</v>
          </cell>
          <cell r="Z54" t="str">
            <v>No</v>
          </cell>
          <cell r="AA54" t="str">
            <v>No</v>
          </cell>
          <cell r="AB54" t="str">
            <v>No</v>
          </cell>
          <cell r="AC54" t="str">
            <v>No</v>
          </cell>
          <cell r="AD54" t="str">
            <v xml:space="preserve">7 8 9 10 </v>
          </cell>
          <cell r="AE54" t="str">
            <v>No</v>
          </cell>
          <cell r="AF54" t="str">
            <v>No</v>
          </cell>
          <cell r="AG54" t="str">
            <v>Yes</v>
          </cell>
          <cell r="AH54" t="str">
            <v>No</v>
          </cell>
          <cell r="AI54" t="str">
            <v>No</v>
          </cell>
          <cell r="AJ54" t="str">
            <v>Yes</v>
          </cell>
          <cell r="AK54" t="str">
            <v>Yes</v>
          </cell>
          <cell r="AL54" t="str">
            <v>Yes</v>
          </cell>
          <cell r="AM54" t="str">
            <v>Yes</v>
          </cell>
          <cell r="AN54" t="str">
            <v>Yes</v>
          </cell>
          <cell r="AO54" t="str">
            <v>Yes</v>
          </cell>
          <cell r="AP54" t="str">
            <v>Yes</v>
          </cell>
          <cell r="AQ54" t="str">
            <v>Yes</v>
          </cell>
          <cell r="AR54" t="str">
            <v>Yes</v>
          </cell>
          <cell r="AS54" t="str">
            <v>Yes</v>
          </cell>
          <cell r="AT54" t="str">
            <v>Yes</v>
          </cell>
          <cell r="AU54" t="str">
            <v>Yes</v>
          </cell>
          <cell r="AV54" t="str">
            <v>No</v>
          </cell>
          <cell r="AW54" t="str">
            <v>No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33</v>
          </cell>
          <cell r="BF54">
            <v>24</v>
          </cell>
          <cell r="BG54">
            <v>25</v>
          </cell>
          <cell r="BH54">
            <v>13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95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33</v>
          </cell>
          <cell r="BX54">
            <v>24</v>
          </cell>
          <cell r="BY54">
            <v>25</v>
          </cell>
          <cell r="BZ54">
            <v>13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95</v>
          </cell>
        </row>
        <row r="55">
          <cell r="A55" t="str">
            <v>0426311</v>
          </cell>
          <cell r="B55" t="str">
            <v>Navuturiki French Secondary</v>
          </cell>
          <cell r="C55" t="str">
            <v>FRE</v>
          </cell>
          <cell r="D55" t="str">
            <v>PEB_PENAMA</v>
          </cell>
          <cell r="E55" t="str">
            <v>Penama PEB</v>
          </cell>
          <cell r="F55" t="str">
            <v>V</v>
          </cell>
          <cell r="G55" t="str">
            <v>Government of Vanuatu</v>
          </cell>
          <cell r="H55" t="str">
            <v>Ambae</v>
          </cell>
          <cell r="I55" t="str">
            <v>Penama</v>
          </cell>
          <cell r="J55" t="str">
            <v>0084696001</v>
          </cell>
          <cell r="K55" t="str">
            <v>NAVUTURIKI JUNIOR SECONDARY SCHOOL</v>
          </cell>
          <cell r="L55" t="str">
            <v>SS</v>
          </cell>
          <cell r="M55" t="str">
            <v>No</v>
          </cell>
          <cell r="N55" t="str">
            <v>No</v>
          </cell>
          <cell r="O55" t="str">
            <v>No</v>
          </cell>
          <cell r="P55" t="str">
            <v>No</v>
          </cell>
          <cell r="Q55" t="str">
            <v>No</v>
          </cell>
          <cell r="R55" t="str">
            <v>No</v>
          </cell>
          <cell r="S55" t="str">
            <v>No</v>
          </cell>
          <cell r="T55" t="str">
            <v>Yes</v>
          </cell>
          <cell r="U55" t="str">
            <v>Yes</v>
          </cell>
          <cell r="V55" t="str">
            <v>Yes</v>
          </cell>
          <cell r="W55" t="str">
            <v>Yes</v>
          </cell>
          <cell r="X55" t="str">
            <v>No</v>
          </cell>
          <cell r="Y55" t="str">
            <v>No</v>
          </cell>
          <cell r="Z55" t="str">
            <v>No</v>
          </cell>
          <cell r="AA55" t="str">
            <v>No</v>
          </cell>
          <cell r="AB55" t="str">
            <v>No</v>
          </cell>
          <cell r="AC55" t="str">
            <v>No</v>
          </cell>
          <cell r="AD55" t="str">
            <v xml:space="preserve">7 8 9 10 </v>
          </cell>
          <cell r="AE55" t="str">
            <v>No</v>
          </cell>
          <cell r="AF55" t="str">
            <v>No</v>
          </cell>
          <cell r="AG55" t="str">
            <v>Yes</v>
          </cell>
          <cell r="AH55" t="str">
            <v>No</v>
          </cell>
          <cell r="AI55" t="str">
            <v>No</v>
          </cell>
          <cell r="AJ55" t="str">
            <v>Yes</v>
          </cell>
          <cell r="AK55" t="str">
            <v>Yes</v>
          </cell>
          <cell r="AL55" t="str">
            <v>Yes</v>
          </cell>
          <cell r="AM55" t="str">
            <v>Yes</v>
          </cell>
          <cell r="AN55" t="str">
            <v>Yes</v>
          </cell>
          <cell r="AO55" t="str">
            <v>Yes</v>
          </cell>
          <cell r="AP55" t="str">
            <v>Yes</v>
          </cell>
          <cell r="AQ55" t="str">
            <v>Yes</v>
          </cell>
          <cell r="AR55" t="str">
            <v>Yes</v>
          </cell>
          <cell r="AS55" t="str">
            <v>Yes</v>
          </cell>
          <cell r="AT55" t="str">
            <v>Yes</v>
          </cell>
          <cell r="AU55" t="str">
            <v>Yes</v>
          </cell>
          <cell r="AV55" t="str">
            <v>No</v>
          </cell>
          <cell r="AW55" t="str">
            <v>No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13</v>
          </cell>
          <cell r="BF55">
            <v>20</v>
          </cell>
          <cell r="BG55">
            <v>12</v>
          </cell>
          <cell r="BH55">
            <v>9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54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13</v>
          </cell>
          <cell r="BX55">
            <v>20</v>
          </cell>
          <cell r="BY55">
            <v>12</v>
          </cell>
          <cell r="BZ55">
            <v>9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54</v>
          </cell>
        </row>
        <row r="56">
          <cell r="A56" t="str">
            <v>0427305</v>
          </cell>
          <cell r="B56" t="str">
            <v>Gambule Secondary</v>
          </cell>
          <cell r="C56" t="str">
            <v>ENG</v>
          </cell>
          <cell r="D56" t="str">
            <v>PEB_PENAMA</v>
          </cell>
          <cell r="E56" t="str">
            <v>Penama PEB</v>
          </cell>
          <cell r="F56" t="str">
            <v>V</v>
          </cell>
          <cell r="G56" t="str">
            <v>Government of Vanuatu</v>
          </cell>
          <cell r="H56" t="str">
            <v>Maewo</v>
          </cell>
          <cell r="I56" t="str">
            <v>Penama</v>
          </cell>
          <cell r="J56" t="str">
            <v>0084690001</v>
          </cell>
          <cell r="K56" t="str">
            <v>GAMBULE JUNIOR SECONDARY SCHOOL</v>
          </cell>
          <cell r="L56" t="str">
            <v>SS</v>
          </cell>
          <cell r="M56" t="str">
            <v>No</v>
          </cell>
          <cell r="N56" t="str">
            <v>No</v>
          </cell>
          <cell r="O56" t="str">
            <v>No</v>
          </cell>
          <cell r="P56" t="str">
            <v>No</v>
          </cell>
          <cell r="Q56" t="str">
            <v>No</v>
          </cell>
          <cell r="R56" t="str">
            <v>No</v>
          </cell>
          <cell r="S56" t="str">
            <v>No</v>
          </cell>
          <cell r="T56" t="str">
            <v>Yes</v>
          </cell>
          <cell r="U56" t="str">
            <v>Yes</v>
          </cell>
          <cell r="V56" t="str">
            <v>Yes</v>
          </cell>
          <cell r="W56" t="str">
            <v>Yes</v>
          </cell>
          <cell r="X56" t="str">
            <v>No</v>
          </cell>
          <cell r="Y56" t="str">
            <v>No</v>
          </cell>
          <cell r="Z56" t="str">
            <v>No</v>
          </cell>
          <cell r="AA56" t="str">
            <v>No</v>
          </cell>
          <cell r="AB56" t="str">
            <v>No</v>
          </cell>
          <cell r="AC56" t="str">
            <v>No</v>
          </cell>
          <cell r="AD56" t="str">
            <v xml:space="preserve">7 8 9 10 </v>
          </cell>
          <cell r="AE56" t="str">
            <v>No</v>
          </cell>
          <cell r="AF56" t="str">
            <v>No</v>
          </cell>
          <cell r="AG56" t="str">
            <v>Yes</v>
          </cell>
          <cell r="AH56" t="str">
            <v>No</v>
          </cell>
          <cell r="AI56" t="str">
            <v>No</v>
          </cell>
          <cell r="AJ56" t="str">
            <v>Yes</v>
          </cell>
          <cell r="AK56" t="str">
            <v>Yes</v>
          </cell>
          <cell r="AL56" t="str">
            <v>Yes</v>
          </cell>
          <cell r="AM56" t="str">
            <v>Yes</v>
          </cell>
          <cell r="AN56" t="str">
            <v>Yes</v>
          </cell>
          <cell r="AO56" t="str">
            <v>Yes</v>
          </cell>
          <cell r="AP56" t="str">
            <v>Yes</v>
          </cell>
          <cell r="AQ56" t="str">
            <v>Yes</v>
          </cell>
          <cell r="AR56" t="str">
            <v>Yes</v>
          </cell>
          <cell r="AS56" t="str">
            <v>Yes</v>
          </cell>
          <cell r="AT56" t="str">
            <v>Yes</v>
          </cell>
          <cell r="AU56" t="str">
            <v>Yes</v>
          </cell>
          <cell r="AV56" t="str">
            <v>No</v>
          </cell>
          <cell r="AW56" t="str">
            <v>No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57</v>
          </cell>
          <cell r="BF56">
            <v>35</v>
          </cell>
          <cell r="BG56">
            <v>48</v>
          </cell>
          <cell r="BH56">
            <v>36</v>
          </cell>
          <cell r="BI56">
            <v>29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205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57</v>
          </cell>
          <cell r="BX56">
            <v>35</v>
          </cell>
          <cell r="BY56">
            <v>48</v>
          </cell>
          <cell r="BZ56">
            <v>36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176</v>
          </cell>
        </row>
        <row r="57">
          <cell r="A57" t="str">
            <v>0428306</v>
          </cell>
          <cell r="B57" t="str">
            <v>Lini Memorial College</v>
          </cell>
          <cell r="C57" t="str">
            <v>ENG</v>
          </cell>
          <cell r="D57" t="str">
            <v>ACOM</v>
          </cell>
          <cell r="E57" t="str">
            <v>Anglican Church of Melanesia</v>
          </cell>
          <cell r="F57" t="str">
            <v>G</v>
          </cell>
          <cell r="G57" t="str">
            <v>Church (Government Assisted)</v>
          </cell>
          <cell r="H57" t="str">
            <v>Pentecost</v>
          </cell>
          <cell r="I57" t="str">
            <v>Penama</v>
          </cell>
          <cell r="J57" t="str">
            <v>0084692001</v>
          </cell>
          <cell r="K57" t="str">
            <v>LINI MEMORIAL COLLEGE</v>
          </cell>
          <cell r="L57" t="str">
            <v>SS</v>
          </cell>
          <cell r="M57" t="str">
            <v>No</v>
          </cell>
          <cell r="N57" t="str">
            <v>No</v>
          </cell>
          <cell r="O57" t="str">
            <v>No</v>
          </cell>
          <cell r="P57" t="str">
            <v>No</v>
          </cell>
          <cell r="Q57" t="str">
            <v>No</v>
          </cell>
          <cell r="R57" t="str">
            <v>No</v>
          </cell>
          <cell r="S57" t="str">
            <v>No</v>
          </cell>
          <cell r="T57" t="str">
            <v>Yes</v>
          </cell>
          <cell r="U57" t="str">
            <v>Yes</v>
          </cell>
          <cell r="V57" t="str">
            <v>Yes</v>
          </cell>
          <cell r="W57" t="str">
            <v>Yes</v>
          </cell>
          <cell r="X57" t="str">
            <v>No</v>
          </cell>
          <cell r="Y57" t="str">
            <v>No</v>
          </cell>
          <cell r="Z57" t="str">
            <v>No</v>
          </cell>
          <cell r="AA57" t="str">
            <v>No</v>
          </cell>
          <cell r="AB57" t="str">
            <v>No</v>
          </cell>
          <cell r="AC57" t="str">
            <v>No</v>
          </cell>
          <cell r="AD57" t="str">
            <v xml:space="preserve">7 8 9 10 </v>
          </cell>
          <cell r="AE57" t="str">
            <v>No</v>
          </cell>
          <cell r="AF57" t="str">
            <v>No</v>
          </cell>
          <cell r="AG57" t="str">
            <v>Yes</v>
          </cell>
          <cell r="AH57" t="str">
            <v>No</v>
          </cell>
          <cell r="AI57" t="str">
            <v>No</v>
          </cell>
          <cell r="AJ57" t="str">
            <v>Yes</v>
          </cell>
          <cell r="AK57" t="str">
            <v>Yes</v>
          </cell>
          <cell r="AL57" t="str">
            <v>Yes</v>
          </cell>
          <cell r="AM57" t="str">
            <v>Yes</v>
          </cell>
          <cell r="AN57" t="str">
            <v>Yes</v>
          </cell>
          <cell r="AO57" t="str">
            <v>Yes</v>
          </cell>
          <cell r="AP57" t="str">
            <v>Yes</v>
          </cell>
          <cell r="AQ57" t="str">
            <v>Yes</v>
          </cell>
          <cell r="AR57" t="str">
            <v>Yes</v>
          </cell>
          <cell r="AS57" t="str">
            <v>Yes</v>
          </cell>
          <cell r="AT57" t="str">
            <v>Yes</v>
          </cell>
          <cell r="AU57" t="str">
            <v>Yes</v>
          </cell>
          <cell r="AV57" t="str">
            <v>No</v>
          </cell>
          <cell r="AW57" t="str">
            <v>No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83</v>
          </cell>
          <cell r="BF57">
            <v>87</v>
          </cell>
          <cell r="BG57">
            <v>93</v>
          </cell>
          <cell r="BH57">
            <v>85</v>
          </cell>
          <cell r="BI57">
            <v>31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379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83</v>
          </cell>
          <cell r="BX57">
            <v>87</v>
          </cell>
          <cell r="BY57">
            <v>93</v>
          </cell>
          <cell r="BZ57">
            <v>85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348</v>
          </cell>
        </row>
        <row r="58">
          <cell r="A58" t="str">
            <v>0428307</v>
          </cell>
          <cell r="B58" t="str">
            <v>Melsisi Secondary</v>
          </cell>
          <cell r="C58" t="str">
            <v>FRE</v>
          </cell>
          <cell r="D58" t="str">
            <v>CATH</v>
          </cell>
          <cell r="E58" t="str">
            <v>Catholic Education Authority</v>
          </cell>
          <cell r="F58" t="str">
            <v>G</v>
          </cell>
          <cell r="G58" t="str">
            <v>Church (Government Assisted)</v>
          </cell>
          <cell r="H58" t="str">
            <v>Pentecost</v>
          </cell>
          <cell r="I58" t="str">
            <v>Penama</v>
          </cell>
          <cell r="J58" t="str">
            <v>0084694001</v>
          </cell>
          <cell r="K58" t="str">
            <v>COLLEGE DE MELSISI</v>
          </cell>
          <cell r="L58" t="str">
            <v>SS</v>
          </cell>
          <cell r="M58" t="str">
            <v>No</v>
          </cell>
          <cell r="N58" t="str">
            <v>No</v>
          </cell>
          <cell r="O58" t="str">
            <v>No</v>
          </cell>
          <cell r="P58" t="str">
            <v>No</v>
          </cell>
          <cell r="Q58" t="str">
            <v>No</v>
          </cell>
          <cell r="R58" t="str">
            <v>No</v>
          </cell>
          <cell r="S58" t="str">
            <v>No</v>
          </cell>
          <cell r="T58" t="str">
            <v>Yes</v>
          </cell>
          <cell r="U58" t="str">
            <v>Yes</v>
          </cell>
          <cell r="V58" t="str">
            <v>Yes</v>
          </cell>
          <cell r="W58" t="str">
            <v>Yes</v>
          </cell>
          <cell r="X58" t="str">
            <v>Yes</v>
          </cell>
          <cell r="Y58" t="str">
            <v>Yes</v>
          </cell>
          <cell r="Z58" t="str">
            <v>No</v>
          </cell>
          <cell r="AA58" t="str">
            <v>No</v>
          </cell>
          <cell r="AB58" t="str">
            <v>No</v>
          </cell>
          <cell r="AC58" t="str">
            <v>No</v>
          </cell>
          <cell r="AD58" t="str">
            <v xml:space="preserve">7 8 9 10 11 12 </v>
          </cell>
          <cell r="AE58" t="str">
            <v>No</v>
          </cell>
          <cell r="AF58" t="str">
            <v>No</v>
          </cell>
          <cell r="AG58" t="str">
            <v>Yes</v>
          </cell>
          <cell r="AH58" t="str">
            <v>No</v>
          </cell>
          <cell r="AI58" t="str">
            <v>No</v>
          </cell>
          <cell r="AJ58" t="str">
            <v>Yes</v>
          </cell>
          <cell r="AK58" t="str">
            <v>Yes</v>
          </cell>
          <cell r="AL58" t="str">
            <v>Yes</v>
          </cell>
          <cell r="AM58" t="str">
            <v>Yes</v>
          </cell>
          <cell r="AN58" t="str">
            <v>Yes</v>
          </cell>
          <cell r="AO58" t="str">
            <v>Yes</v>
          </cell>
          <cell r="AP58" t="str">
            <v>Yes</v>
          </cell>
          <cell r="AQ58" t="str">
            <v>Yes</v>
          </cell>
          <cell r="AR58" t="str">
            <v>Yes</v>
          </cell>
          <cell r="AS58" t="str">
            <v>Yes</v>
          </cell>
          <cell r="AT58" t="str">
            <v>Yes</v>
          </cell>
          <cell r="AU58" t="str">
            <v>Yes</v>
          </cell>
          <cell r="AV58" t="str">
            <v>No</v>
          </cell>
          <cell r="AW58" t="str">
            <v>No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127</v>
          </cell>
          <cell r="BF58">
            <v>105</v>
          </cell>
          <cell r="BG58">
            <v>57</v>
          </cell>
          <cell r="BH58">
            <v>44</v>
          </cell>
          <cell r="BI58">
            <v>40</v>
          </cell>
          <cell r="BJ58">
            <v>15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388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127</v>
          </cell>
          <cell r="BX58">
            <v>105</v>
          </cell>
          <cell r="BY58">
            <v>57</v>
          </cell>
          <cell r="BZ58">
            <v>44</v>
          </cell>
          <cell r="CA58">
            <v>40</v>
          </cell>
          <cell r="CB58">
            <v>15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388</v>
          </cell>
        </row>
        <row r="59">
          <cell r="A59" t="str">
            <v>0428308</v>
          </cell>
          <cell r="B59" t="str">
            <v>Ranwadi Church of Christ College</v>
          </cell>
          <cell r="C59" t="str">
            <v>ENG</v>
          </cell>
          <cell r="D59" t="str">
            <v>CHCHR</v>
          </cell>
          <cell r="E59" t="str">
            <v>Church of Christ</v>
          </cell>
          <cell r="F59" t="str">
            <v>G</v>
          </cell>
          <cell r="G59" t="str">
            <v>Church (Government Assisted)</v>
          </cell>
          <cell r="H59" t="str">
            <v>Pentecost</v>
          </cell>
          <cell r="I59" t="str">
            <v>Penama</v>
          </cell>
          <cell r="J59" t="str">
            <v>0084693001</v>
          </cell>
          <cell r="K59" t="str">
            <v>RANWADI HIGH SCHOOL</v>
          </cell>
          <cell r="L59" t="str">
            <v>SS</v>
          </cell>
          <cell r="M59" t="str">
            <v>No</v>
          </cell>
          <cell r="N59" t="str">
            <v>No</v>
          </cell>
          <cell r="O59" t="str">
            <v>No</v>
          </cell>
          <cell r="P59" t="str">
            <v>No</v>
          </cell>
          <cell r="Q59" t="str">
            <v>No</v>
          </cell>
          <cell r="R59" t="str">
            <v>No</v>
          </cell>
          <cell r="S59" t="str">
            <v>No</v>
          </cell>
          <cell r="T59" t="str">
            <v>Yes</v>
          </cell>
          <cell r="U59" t="str">
            <v>Yes</v>
          </cell>
          <cell r="V59" t="str">
            <v>Yes</v>
          </cell>
          <cell r="W59" t="str">
            <v>Yes</v>
          </cell>
          <cell r="X59" t="str">
            <v>Yes</v>
          </cell>
          <cell r="Y59" t="str">
            <v>Yes</v>
          </cell>
          <cell r="Z59" t="str">
            <v>Yes</v>
          </cell>
          <cell r="AA59" t="str">
            <v>No</v>
          </cell>
          <cell r="AB59" t="str">
            <v>No</v>
          </cell>
          <cell r="AC59" t="str">
            <v>No</v>
          </cell>
          <cell r="AD59" t="str">
            <v xml:space="preserve">7 8 9 10 11 12 13 </v>
          </cell>
          <cell r="AE59" t="str">
            <v>No</v>
          </cell>
          <cell r="AF59" t="str">
            <v>No</v>
          </cell>
          <cell r="AG59" t="str">
            <v>Yes</v>
          </cell>
          <cell r="AH59" t="str">
            <v>No</v>
          </cell>
          <cell r="AI59" t="str">
            <v>No</v>
          </cell>
          <cell r="AJ59" t="str">
            <v>Yes</v>
          </cell>
          <cell r="AK59" t="str">
            <v>Yes</v>
          </cell>
          <cell r="AL59" t="str">
            <v>Yes</v>
          </cell>
          <cell r="AM59" t="str">
            <v>Yes</v>
          </cell>
          <cell r="AN59" t="str">
            <v>Yes</v>
          </cell>
          <cell r="AO59" t="str">
            <v>Yes</v>
          </cell>
          <cell r="AP59" t="str">
            <v>Yes</v>
          </cell>
          <cell r="AQ59" t="str">
            <v>Yes</v>
          </cell>
          <cell r="AR59" t="str">
            <v>Yes</v>
          </cell>
          <cell r="AS59" t="str">
            <v>Yes</v>
          </cell>
          <cell r="AT59" t="str">
            <v>Yes</v>
          </cell>
          <cell r="AU59" t="str">
            <v>Yes</v>
          </cell>
          <cell r="AV59" t="str">
            <v>No</v>
          </cell>
          <cell r="AW59" t="str">
            <v>No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68</v>
          </cell>
          <cell r="BF59">
            <v>46</v>
          </cell>
          <cell r="BG59">
            <v>51</v>
          </cell>
          <cell r="BH59">
            <v>49</v>
          </cell>
          <cell r="BI59">
            <v>66</v>
          </cell>
          <cell r="BJ59">
            <v>70</v>
          </cell>
          <cell r="BK59">
            <v>16</v>
          </cell>
          <cell r="BL59">
            <v>0</v>
          </cell>
          <cell r="BM59">
            <v>0</v>
          </cell>
          <cell r="BN59">
            <v>0</v>
          </cell>
          <cell r="BO59">
            <v>366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68</v>
          </cell>
          <cell r="BX59">
            <v>46</v>
          </cell>
          <cell r="BY59">
            <v>51</v>
          </cell>
          <cell r="BZ59">
            <v>49</v>
          </cell>
          <cell r="CA59">
            <v>66</v>
          </cell>
          <cell r="CB59">
            <v>70</v>
          </cell>
          <cell r="CC59">
            <v>16</v>
          </cell>
          <cell r="CD59">
            <v>0</v>
          </cell>
          <cell r="CE59">
            <v>0</v>
          </cell>
          <cell r="CF59">
            <v>0</v>
          </cell>
          <cell r="CG59">
            <v>366</v>
          </cell>
        </row>
        <row r="60">
          <cell r="A60" t="str">
            <v>0428309</v>
          </cell>
          <cell r="B60" t="str">
            <v>Vulumanu Secondary</v>
          </cell>
          <cell r="C60" t="str">
            <v>ENG</v>
          </cell>
          <cell r="D60" t="str">
            <v>PEB_PENAMA</v>
          </cell>
          <cell r="E60" t="str">
            <v>Penama PEB</v>
          </cell>
          <cell r="F60" t="str">
            <v>V</v>
          </cell>
          <cell r="G60" t="str">
            <v>Government of Vanuatu</v>
          </cell>
          <cell r="H60" t="str">
            <v>Pentecost</v>
          </cell>
          <cell r="I60" t="str">
            <v>Penama</v>
          </cell>
          <cell r="J60" t="str">
            <v>0163833001</v>
          </cell>
          <cell r="K60" t="str">
            <v>VULUMANU JUNIOR SECONDARY SCHOOL</v>
          </cell>
          <cell r="L60" t="str">
            <v>SS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Yes</v>
          </cell>
          <cell r="U60" t="str">
            <v>Yes</v>
          </cell>
          <cell r="V60" t="str">
            <v>Yes</v>
          </cell>
          <cell r="W60" t="str">
            <v>Yes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 t="str">
            <v>No</v>
          </cell>
          <cell r="AC60" t="str">
            <v>No</v>
          </cell>
          <cell r="AD60" t="str">
            <v xml:space="preserve">7 8 9 10 </v>
          </cell>
          <cell r="AE60" t="str">
            <v>No</v>
          </cell>
          <cell r="AF60" t="str">
            <v>No</v>
          </cell>
          <cell r="AG60" t="str">
            <v>Yes</v>
          </cell>
          <cell r="AH60" t="str">
            <v>No</v>
          </cell>
          <cell r="AI60" t="str">
            <v>No</v>
          </cell>
          <cell r="AJ60" t="str">
            <v>Yes</v>
          </cell>
          <cell r="AK60" t="str">
            <v>Yes</v>
          </cell>
          <cell r="AL60" t="str">
            <v>Yes</v>
          </cell>
          <cell r="AM60" t="str">
            <v>Yes</v>
          </cell>
          <cell r="AN60" t="str">
            <v>Yes</v>
          </cell>
          <cell r="AO60" t="str">
            <v>Yes</v>
          </cell>
          <cell r="AP60" t="str">
            <v>Yes</v>
          </cell>
          <cell r="AQ60" t="str">
            <v>Yes</v>
          </cell>
          <cell r="AR60" t="str">
            <v>Yes</v>
          </cell>
          <cell r="AS60" t="str">
            <v>Yes</v>
          </cell>
          <cell r="AT60" t="str">
            <v>Yes</v>
          </cell>
          <cell r="AU60" t="str">
            <v>Yes</v>
          </cell>
          <cell r="AV60" t="str">
            <v>No</v>
          </cell>
          <cell r="AW60" t="str">
            <v>No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36</v>
          </cell>
          <cell r="BF60">
            <v>32</v>
          </cell>
          <cell r="BG60">
            <v>39</v>
          </cell>
          <cell r="BH60">
            <v>31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138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36</v>
          </cell>
          <cell r="BX60">
            <v>32</v>
          </cell>
          <cell r="BY60">
            <v>39</v>
          </cell>
          <cell r="BZ60">
            <v>31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138</v>
          </cell>
        </row>
        <row r="61">
          <cell r="A61" t="str">
            <v>0428310</v>
          </cell>
          <cell r="B61" t="str">
            <v>Bwatnapni Secondary</v>
          </cell>
          <cell r="C61" t="str">
            <v>ENG</v>
          </cell>
          <cell r="D61" t="str">
            <v>ACOM</v>
          </cell>
          <cell r="E61" t="str">
            <v>Anglican Church of Melanesia</v>
          </cell>
          <cell r="F61" t="str">
            <v>G</v>
          </cell>
          <cell r="G61" t="str">
            <v>Church (Government Assisted)</v>
          </cell>
          <cell r="H61" t="str">
            <v>Pentecost</v>
          </cell>
          <cell r="I61" t="str">
            <v>Penama</v>
          </cell>
          <cell r="J61" t="str">
            <v>0084695001</v>
          </cell>
          <cell r="K61" t="str">
            <v>BWATNAPNI JUNIOR SECONDARY SCHOOL</v>
          </cell>
          <cell r="L61" t="str">
            <v>SS</v>
          </cell>
          <cell r="M61" t="str">
            <v>No</v>
          </cell>
          <cell r="N61" t="str">
            <v>No</v>
          </cell>
          <cell r="O61" t="str">
            <v>No</v>
          </cell>
          <cell r="P61" t="str">
            <v>No</v>
          </cell>
          <cell r="Q61" t="str">
            <v>No</v>
          </cell>
          <cell r="R61" t="str">
            <v>No</v>
          </cell>
          <cell r="S61" t="str">
            <v>No</v>
          </cell>
          <cell r="T61" t="str">
            <v>Yes</v>
          </cell>
          <cell r="U61" t="str">
            <v>Yes</v>
          </cell>
          <cell r="V61" t="str">
            <v>Yes</v>
          </cell>
          <cell r="W61" t="str">
            <v>Yes</v>
          </cell>
          <cell r="X61" t="str">
            <v>No</v>
          </cell>
          <cell r="Y61" t="str">
            <v>No</v>
          </cell>
          <cell r="Z61" t="str">
            <v>No</v>
          </cell>
          <cell r="AA61" t="str">
            <v>No</v>
          </cell>
          <cell r="AB61" t="str">
            <v>No</v>
          </cell>
          <cell r="AC61" t="str">
            <v>No</v>
          </cell>
          <cell r="AD61" t="str">
            <v xml:space="preserve">7 8 9 10 </v>
          </cell>
          <cell r="AE61" t="str">
            <v>No</v>
          </cell>
          <cell r="AF61" t="str">
            <v>No</v>
          </cell>
          <cell r="AG61" t="str">
            <v>Yes</v>
          </cell>
          <cell r="AH61" t="str">
            <v>No</v>
          </cell>
          <cell r="AI61" t="str">
            <v>No</v>
          </cell>
          <cell r="AJ61" t="str">
            <v>Yes</v>
          </cell>
          <cell r="AK61" t="str">
            <v>Yes</v>
          </cell>
          <cell r="AL61" t="str">
            <v>Yes</v>
          </cell>
          <cell r="AM61" t="str">
            <v>Yes</v>
          </cell>
          <cell r="AN61" t="str">
            <v>Yes</v>
          </cell>
          <cell r="AO61" t="str">
            <v>Yes</v>
          </cell>
          <cell r="AP61" t="str">
            <v>Yes</v>
          </cell>
          <cell r="AQ61" t="str">
            <v>Yes</v>
          </cell>
          <cell r="AR61" t="str">
            <v>Yes</v>
          </cell>
          <cell r="AS61" t="str">
            <v>Yes</v>
          </cell>
          <cell r="AT61" t="str">
            <v>Yes</v>
          </cell>
          <cell r="AU61" t="str">
            <v>Yes</v>
          </cell>
          <cell r="AV61" t="str">
            <v>No</v>
          </cell>
          <cell r="AW61" t="str">
            <v>No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71</v>
          </cell>
          <cell r="BF61">
            <v>52</v>
          </cell>
          <cell r="BG61">
            <v>28</v>
          </cell>
          <cell r="BH61">
            <v>18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169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71</v>
          </cell>
          <cell r="BX61">
            <v>52</v>
          </cell>
          <cell r="BY61">
            <v>28</v>
          </cell>
          <cell r="BZ61">
            <v>18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169</v>
          </cell>
        </row>
        <row r="62">
          <cell r="A62" t="str">
            <v>0429345</v>
          </cell>
          <cell r="B62" t="str">
            <v>Amelvet Secondary</v>
          </cell>
          <cell r="C62" t="str">
            <v>ENG</v>
          </cell>
          <cell r="D62" t="str">
            <v>PEB_MALAMP</v>
          </cell>
          <cell r="E62" t="str">
            <v>Malampa PEB</v>
          </cell>
          <cell r="F62" t="str">
            <v>V</v>
          </cell>
          <cell r="G62" t="str">
            <v>Government of Vanuatu</v>
          </cell>
          <cell r="H62" t="str">
            <v>Malekula</v>
          </cell>
          <cell r="I62" t="str">
            <v>Malampa</v>
          </cell>
          <cell r="J62" t="str">
            <v>0084749001</v>
          </cell>
          <cell r="K62" t="str">
            <v>AMELVET JUNIOR SECONDARY SCHOOL</v>
          </cell>
          <cell r="L62" t="str">
            <v>SS</v>
          </cell>
          <cell r="M62" t="str">
            <v>No</v>
          </cell>
          <cell r="N62" t="str">
            <v>No</v>
          </cell>
          <cell r="O62" t="str">
            <v>No</v>
          </cell>
          <cell r="P62" t="str">
            <v>No</v>
          </cell>
          <cell r="Q62" t="str">
            <v>No</v>
          </cell>
          <cell r="R62" t="str">
            <v>No</v>
          </cell>
          <cell r="S62" t="str">
            <v>No</v>
          </cell>
          <cell r="T62" t="str">
            <v>Yes</v>
          </cell>
          <cell r="U62" t="str">
            <v>Yes</v>
          </cell>
          <cell r="V62" t="str">
            <v>Yes</v>
          </cell>
          <cell r="W62" t="str">
            <v>Yes</v>
          </cell>
          <cell r="X62" t="str">
            <v>No</v>
          </cell>
          <cell r="Y62" t="str">
            <v>No</v>
          </cell>
          <cell r="Z62" t="str">
            <v>No</v>
          </cell>
          <cell r="AA62" t="str">
            <v>No</v>
          </cell>
          <cell r="AB62" t="str">
            <v>No</v>
          </cell>
          <cell r="AC62" t="str">
            <v>No</v>
          </cell>
          <cell r="AD62" t="str">
            <v xml:space="preserve">7 8 9 10 </v>
          </cell>
          <cell r="AE62" t="str">
            <v>No</v>
          </cell>
          <cell r="AF62" t="str">
            <v>No</v>
          </cell>
          <cell r="AG62" t="str">
            <v>Yes</v>
          </cell>
          <cell r="AH62" t="str">
            <v>No</v>
          </cell>
          <cell r="AI62" t="str">
            <v>No</v>
          </cell>
          <cell r="AJ62" t="str">
            <v>Yes</v>
          </cell>
          <cell r="AK62" t="str">
            <v>Yes</v>
          </cell>
          <cell r="AL62" t="str">
            <v>Yes</v>
          </cell>
          <cell r="AM62" t="str">
            <v>Yes</v>
          </cell>
          <cell r="AN62" t="str">
            <v>Yes</v>
          </cell>
          <cell r="AO62" t="str">
            <v>Yes</v>
          </cell>
          <cell r="AP62" t="str">
            <v>Yes</v>
          </cell>
          <cell r="AQ62" t="str">
            <v>Yes</v>
          </cell>
          <cell r="AR62" t="str">
            <v>Yes</v>
          </cell>
          <cell r="AS62" t="str">
            <v>Yes</v>
          </cell>
          <cell r="AT62" t="str">
            <v>Yes</v>
          </cell>
          <cell r="AU62" t="str">
            <v>Yes</v>
          </cell>
          <cell r="AV62" t="str">
            <v>No</v>
          </cell>
          <cell r="AW62" t="str">
            <v>No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60</v>
          </cell>
          <cell r="BF62">
            <v>69</v>
          </cell>
          <cell r="BG62">
            <v>61</v>
          </cell>
          <cell r="BH62">
            <v>31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221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60</v>
          </cell>
          <cell r="BX62">
            <v>69</v>
          </cell>
          <cell r="BY62">
            <v>61</v>
          </cell>
          <cell r="BZ62">
            <v>31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221</v>
          </cell>
        </row>
        <row r="63">
          <cell r="A63" t="str">
            <v>0429373</v>
          </cell>
          <cell r="B63" t="str">
            <v>Walarano Secondary</v>
          </cell>
          <cell r="C63" t="str">
            <v>FRE</v>
          </cell>
          <cell r="D63" t="str">
            <v>CATH</v>
          </cell>
          <cell r="E63" t="str">
            <v>Catholic Education Authority</v>
          </cell>
          <cell r="F63" t="str">
            <v>G</v>
          </cell>
          <cell r="G63" t="str">
            <v>Church (Government Assisted)</v>
          </cell>
          <cell r="H63" t="str">
            <v>Malekula</v>
          </cell>
          <cell r="I63" t="str">
            <v>Malampa</v>
          </cell>
          <cell r="J63" t="str">
            <v>0103609001</v>
          </cell>
          <cell r="K63" t="str">
            <v>WALARANO JUNIOR, SECONDARY SCHOOL</v>
          </cell>
          <cell r="L63" t="str">
            <v>SS</v>
          </cell>
          <cell r="M63" t="str">
            <v>No</v>
          </cell>
          <cell r="N63" t="str">
            <v>No</v>
          </cell>
          <cell r="O63" t="str">
            <v>No</v>
          </cell>
          <cell r="P63" t="str">
            <v>No</v>
          </cell>
          <cell r="Q63" t="str">
            <v>No</v>
          </cell>
          <cell r="R63" t="str">
            <v>No</v>
          </cell>
          <cell r="S63" t="str">
            <v>No</v>
          </cell>
          <cell r="T63" t="str">
            <v>Yes</v>
          </cell>
          <cell r="U63" t="str">
            <v>Yes</v>
          </cell>
          <cell r="V63" t="str">
            <v>Yes</v>
          </cell>
          <cell r="W63" t="str">
            <v>Yes</v>
          </cell>
          <cell r="X63" t="str">
            <v>No</v>
          </cell>
          <cell r="Y63" t="str">
            <v>No</v>
          </cell>
          <cell r="Z63" t="str">
            <v>No</v>
          </cell>
          <cell r="AA63" t="str">
            <v>No</v>
          </cell>
          <cell r="AB63" t="str">
            <v>No</v>
          </cell>
          <cell r="AC63" t="str">
            <v>No</v>
          </cell>
          <cell r="AD63" t="str">
            <v xml:space="preserve">7 8 9 10 </v>
          </cell>
          <cell r="AE63" t="str">
            <v>No</v>
          </cell>
          <cell r="AF63" t="str">
            <v>No</v>
          </cell>
          <cell r="AG63" t="str">
            <v>Yes</v>
          </cell>
          <cell r="AH63" t="str">
            <v>No</v>
          </cell>
          <cell r="AI63" t="str">
            <v>No</v>
          </cell>
          <cell r="AJ63" t="str">
            <v>Yes</v>
          </cell>
          <cell r="AK63" t="str">
            <v>Yes</v>
          </cell>
          <cell r="AL63" t="str">
            <v>Yes</v>
          </cell>
          <cell r="AM63" t="str">
            <v>Yes</v>
          </cell>
          <cell r="AN63" t="str">
            <v>Yes</v>
          </cell>
          <cell r="AO63" t="str">
            <v>Yes</v>
          </cell>
          <cell r="AP63" t="str">
            <v>Yes</v>
          </cell>
          <cell r="AQ63" t="str">
            <v>Yes</v>
          </cell>
          <cell r="AR63" t="str">
            <v>Yes</v>
          </cell>
          <cell r="AS63" t="str">
            <v>Yes</v>
          </cell>
          <cell r="AT63" t="str">
            <v>Yes</v>
          </cell>
          <cell r="AU63" t="str">
            <v>Yes</v>
          </cell>
          <cell r="AV63" t="str">
            <v>No</v>
          </cell>
          <cell r="AW63" t="str">
            <v>No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56</v>
          </cell>
          <cell r="BF63">
            <v>25</v>
          </cell>
          <cell r="BG63">
            <v>19</v>
          </cell>
          <cell r="BH63">
            <v>21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121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56</v>
          </cell>
          <cell r="BX63">
            <v>25</v>
          </cell>
          <cell r="BY63">
            <v>19</v>
          </cell>
          <cell r="BZ63">
            <v>21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121</v>
          </cell>
        </row>
        <row r="64">
          <cell r="A64" t="str">
            <v>0429377</v>
          </cell>
          <cell r="B64" t="str">
            <v>Brenwei Secondary</v>
          </cell>
          <cell r="C64" t="str">
            <v>ENG</v>
          </cell>
          <cell r="D64" t="str">
            <v>PEB_MALAMP</v>
          </cell>
          <cell r="E64" t="str">
            <v>Malampa PEB</v>
          </cell>
          <cell r="F64" t="str">
            <v>V</v>
          </cell>
          <cell r="G64" t="str">
            <v>Government of Vanuatu</v>
          </cell>
          <cell r="H64" t="str">
            <v>Malekula</v>
          </cell>
          <cell r="I64" t="str">
            <v>Malampa</v>
          </cell>
          <cell r="J64" t="str">
            <v>0137985001</v>
          </cell>
          <cell r="K64" t="str">
            <v>BRENWEI JUNIOR &amp; SECONDARY SCHOOL</v>
          </cell>
          <cell r="L64" t="str">
            <v>SS</v>
          </cell>
          <cell r="M64" t="str">
            <v>No</v>
          </cell>
          <cell r="N64" t="str">
            <v>No</v>
          </cell>
          <cell r="O64" t="str">
            <v>No</v>
          </cell>
          <cell r="P64" t="str">
            <v>No</v>
          </cell>
          <cell r="Q64" t="str">
            <v>No</v>
          </cell>
          <cell r="R64" t="str">
            <v>No</v>
          </cell>
          <cell r="S64" t="str">
            <v>No</v>
          </cell>
          <cell r="T64" t="str">
            <v>Yes</v>
          </cell>
          <cell r="U64" t="str">
            <v>Yes</v>
          </cell>
          <cell r="V64" t="str">
            <v>Yes</v>
          </cell>
          <cell r="W64" t="str">
            <v>Yes</v>
          </cell>
          <cell r="X64" t="str">
            <v>No</v>
          </cell>
          <cell r="Y64" t="str">
            <v>No</v>
          </cell>
          <cell r="Z64" t="str">
            <v>No</v>
          </cell>
          <cell r="AA64" t="str">
            <v>No</v>
          </cell>
          <cell r="AB64" t="str">
            <v>No</v>
          </cell>
          <cell r="AC64" t="str">
            <v>No</v>
          </cell>
          <cell r="AD64" t="str">
            <v xml:space="preserve">7 8 9 10 </v>
          </cell>
          <cell r="AE64" t="str">
            <v>No</v>
          </cell>
          <cell r="AF64" t="str">
            <v>No</v>
          </cell>
          <cell r="AG64" t="str">
            <v>Yes</v>
          </cell>
          <cell r="AH64" t="str">
            <v>No</v>
          </cell>
          <cell r="AI64" t="str">
            <v>No</v>
          </cell>
          <cell r="AJ64" t="str">
            <v>Yes</v>
          </cell>
          <cell r="AK64" t="str">
            <v>Yes</v>
          </cell>
          <cell r="AL64" t="str">
            <v>Yes</v>
          </cell>
          <cell r="AM64" t="str">
            <v>Yes</v>
          </cell>
          <cell r="AN64" t="str">
            <v>Yes</v>
          </cell>
          <cell r="AO64" t="str">
            <v>Yes</v>
          </cell>
          <cell r="AP64" t="str">
            <v>Yes</v>
          </cell>
          <cell r="AQ64" t="str">
            <v>Yes</v>
          </cell>
          <cell r="AR64" t="str">
            <v>Yes</v>
          </cell>
          <cell r="AS64" t="str">
            <v>Yes</v>
          </cell>
          <cell r="AT64" t="str">
            <v>Yes</v>
          </cell>
          <cell r="AU64" t="str">
            <v>Yes</v>
          </cell>
          <cell r="AV64" t="str">
            <v>No</v>
          </cell>
          <cell r="AW64" t="str">
            <v>No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77</v>
          </cell>
          <cell r="BF64">
            <v>79</v>
          </cell>
          <cell r="BG64">
            <v>34</v>
          </cell>
          <cell r="BH64">
            <v>23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213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77</v>
          </cell>
          <cell r="BX64">
            <v>79</v>
          </cell>
          <cell r="BY64">
            <v>34</v>
          </cell>
          <cell r="BZ64">
            <v>23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213</v>
          </cell>
        </row>
        <row r="65">
          <cell r="A65" t="str">
            <v>0429379</v>
          </cell>
          <cell r="B65" t="str">
            <v>Unmet Secondary</v>
          </cell>
          <cell r="C65" t="str">
            <v>FRE</v>
          </cell>
          <cell r="D65" t="str">
            <v>CATH</v>
          </cell>
          <cell r="E65" t="str">
            <v>Catholic Education Authority</v>
          </cell>
          <cell r="F65" t="str">
            <v>G</v>
          </cell>
          <cell r="G65" t="str">
            <v>Church (Government Assisted)</v>
          </cell>
          <cell r="H65" t="str">
            <v>Malekula</v>
          </cell>
          <cell r="I65" t="str">
            <v>Malampa</v>
          </cell>
          <cell r="J65" t="str">
            <v>0122123001</v>
          </cell>
          <cell r="K65" t="str">
            <v>UNMET JUNIOR SECONDARY SCHOOL</v>
          </cell>
          <cell r="L65" t="str">
            <v>SS</v>
          </cell>
          <cell r="M65" t="str">
            <v>No</v>
          </cell>
          <cell r="N65" t="str">
            <v>No</v>
          </cell>
          <cell r="O65" t="str">
            <v>No</v>
          </cell>
          <cell r="P65" t="str">
            <v>No</v>
          </cell>
          <cell r="Q65" t="str">
            <v>No</v>
          </cell>
          <cell r="R65" t="str">
            <v>No</v>
          </cell>
          <cell r="S65" t="str">
            <v>No</v>
          </cell>
          <cell r="T65" t="str">
            <v>Yes</v>
          </cell>
          <cell r="U65" t="str">
            <v>Yes</v>
          </cell>
          <cell r="V65" t="str">
            <v>Yes</v>
          </cell>
          <cell r="W65" t="str">
            <v>Yes</v>
          </cell>
          <cell r="X65" t="str">
            <v>No</v>
          </cell>
          <cell r="Y65" t="str">
            <v>No</v>
          </cell>
          <cell r="Z65" t="str">
            <v>No</v>
          </cell>
          <cell r="AA65" t="str">
            <v>No</v>
          </cell>
          <cell r="AB65" t="str">
            <v>No</v>
          </cell>
          <cell r="AC65" t="str">
            <v>No</v>
          </cell>
          <cell r="AD65" t="str">
            <v xml:space="preserve">7 8 9 10 </v>
          </cell>
          <cell r="AE65" t="str">
            <v>No</v>
          </cell>
          <cell r="AF65" t="str">
            <v>No</v>
          </cell>
          <cell r="AG65" t="str">
            <v>Yes</v>
          </cell>
          <cell r="AH65" t="str">
            <v>No</v>
          </cell>
          <cell r="AI65" t="str">
            <v>No</v>
          </cell>
          <cell r="AJ65" t="str">
            <v>Yes</v>
          </cell>
          <cell r="AK65" t="str">
            <v>Yes</v>
          </cell>
          <cell r="AL65" t="str">
            <v>Yes</v>
          </cell>
          <cell r="AM65" t="str">
            <v>Yes</v>
          </cell>
          <cell r="AN65" t="str">
            <v>Yes</v>
          </cell>
          <cell r="AO65" t="str">
            <v>Yes</v>
          </cell>
          <cell r="AP65" t="str">
            <v>Yes</v>
          </cell>
          <cell r="AQ65" t="str">
            <v>Yes</v>
          </cell>
          <cell r="AR65" t="str">
            <v>Yes</v>
          </cell>
          <cell r="AS65" t="str">
            <v>Yes</v>
          </cell>
          <cell r="AT65" t="str">
            <v>Yes</v>
          </cell>
          <cell r="AU65" t="str">
            <v>Yes</v>
          </cell>
          <cell r="AV65" t="str">
            <v>No</v>
          </cell>
          <cell r="AW65" t="str">
            <v>Yes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31</v>
          </cell>
          <cell r="BF65">
            <v>34</v>
          </cell>
          <cell r="BG65">
            <v>35</v>
          </cell>
          <cell r="BH65">
            <v>24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124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31</v>
          </cell>
          <cell r="BX65">
            <v>34</v>
          </cell>
          <cell r="BY65">
            <v>35</v>
          </cell>
          <cell r="BZ65">
            <v>24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124</v>
          </cell>
        </row>
        <row r="66">
          <cell r="A66" t="str">
            <v>0429389</v>
          </cell>
          <cell r="B66" t="str">
            <v>Malua Bay Secondary</v>
          </cell>
          <cell r="C66" t="str">
            <v>ENG</v>
          </cell>
          <cell r="D66" t="str">
            <v>SDA</v>
          </cell>
          <cell r="E66" t="str">
            <v>Seven Day Adventist</v>
          </cell>
          <cell r="F66" t="str">
            <v>G</v>
          </cell>
          <cell r="G66" t="str">
            <v>Church (Government Assisted)</v>
          </cell>
          <cell r="H66" t="str">
            <v>Malekula</v>
          </cell>
          <cell r="I66" t="str">
            <v>Malampa</v>
          </cell>
          <cell r="L66" t="str">
            <v>SS</v>
          </cell>
          <cell r="M66" t="str">
            <v>No</v>
          </cell>
          <cell r="N66" t="str">
            <v>No</v>
          </cell>
          <cell r="O66" t="str">
            <v>No</v>
          </cell>
          <cell r="P66" t="str">
            <v>No</v>
          </cell>
          <cell r="Q66" t="str">
            <v>No</v>
          </cell>
          <cell r="R66" t="str">
            <v>No</v>
          </cell>
          <cell r="S66" t="str">
            <v>No</v>
          </cell>
          <cell r="T66" t="str">
            <v>Yes</v>
          </cell>
          <cell r="U66" t="str">
            <v>Yes</v>
          </cell>
          <cell r="V66" t="str">
            <v>Yes</v>
          </cell>
          <cell r="W66" t="str">
            <v>Yes</v>
          </cell>
          <cell r="X66" t="str">
            <v>No</v>
          </cell>
          <cell r="Y66" t="str">
            <v>No</v>
          </cell>
          <cell r="Z66" t="str">
            <v>No</v>
          </cell>
          <cell r="AA66" t="str">
            <v>No</v>
          </cell>
          <cell r="AB66" t="str">
            <v>No</v>
          </cell>
          <cell r="AC66" t="str">
            <v>No</v>
          </cell>
          <cell r="AD66" t="str">
            <v xml:space="preserve">7 8 9 10 </v>
          </cell>
          <cell r="AE66" t="str">
            <v>No</v>
          </cell>
          <cell r="AF66" t="str">
            <v>No</v>
          </cell>
          <cell r="AG66" t="str">
            <v>Yes</v>
          </cell>
          <cell r="AH66" t="str">
            <v>No</v>
          </cell>
          <cell r="AI66" t="str">
            <v>No</v>
          </cell>
          <cell r="AJ66" t="str">
            <v>Yes</v>
          </cell>
          <cell r="AK66" t="str">
            <v>Yes</v>
          </cell>
          <cell r="AL66" t="str">
            <v>Yes</v>
          </cell>
          <cell r="AM66" t="str">
            <v>Yes</v>
          </cell>
          <cell r="AN66" t="str">
            <v>Yes</v>
          </cell>
          <cell r="AO66" t="str">
            <v>Yes</v>
          </cell>
          <cell r="AP66" t="str">
            <v>Yes</v>
          </cell>
          <cell r="AQ66" t="str">
            <v>Yes</v>
          </cell>
          <cell r="AR66" t="str">
            <v>Yes</v>
          </cell>
          <cell r="AS66" t="str">
            <v>Yes</v>
          </cell>
          <cell r="AT66" t="str">
            <v>Yes</v>
          </cell>
          <cell r="AU66" t="str">
            <v>Yes</v>
          </cell>
          <cell r="AV66" t="str">
            <v>No</v>
          </cell>
          <cell r="AW66" t="str">
            <v>No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21</v>
          </cell>
          <cell r="BF66">
            <v>24</v>
          </cell>
          <cell r="BG66">
            <v>27</v>
          </cell>
          <cell r="BH66">
            <v>7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79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21</v>
          </cell>
          <cell r="BX66">
            <v>24</v>
          </cell>
          <cell r="BY66">
            <v>27</v>
          </cell>
          <cell r="BZ66">
            <v>7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79</v>
          </cell>
        </row>
        <row r="67">
          <cell r="A67" t="str">
            <v>042995</v>
          </cell>
          <cell r="B67" t="str">
            <v>Matanvath Junior Secondary</v>
          </cell>
          <cell r="C67" t="str">
            <v>ENG</v>
          </cell>
          <cell r="D67" t="str">
            <v>PEB_MALAMP</v>
          </cell>
          <cell r="E67" t="str">
            <v>Malampa PEB</v>
          </cell>
          <cell r="F67" t="str">
            <v>V</v>
          </cell>
          <cell r="G67" t="str">
            <v>Government of Vanuatu</v>
          </cell>
          <cell r="H67" t="str">
            <v>Malekula</v>
          </cell>
          <cell r="I67" t="str">
            <v>Malampa</v>
          </cell>
          <cell r="L67" t="str">
            <v>SS</v>
          </cell>
          <cell r="M67" t="str">
            <v>No</v>
          </cell>
          <cell r="N67" t="str">
            <v>No</v>
          </cell>
          <cell r="O67" t="str">
            <v>No</v>
          </cell>
          <cell r="P67" t="str">
            <v>No</v>
          </cell>
          <cell r="Q67" t="str">
            <v>No</v>
          </cell>
          <cell r="R67" t="str">
            <v>No</v>
          </cell>
          <cell r="S67" t="str">
            <v>No</v>
          </cell>
          <cell r="T67" t="str">
            <v>Yes</v>
          </cell>
          <cell r="U67" t="str">
            <v>Yes</v>
          </cell>
          <cell r="V67" t="str">
            <v>Yes</v>
          </cell>
          <cell r="W67" t="str">
            <v>Yes</v>
          </cell>
          <cell r="X67" t="str">
            <v>No</v>
          </cell>
          <cell r="Y67" t="str">
            <v>No</v>
          </cell>
          <cell r="Z67" t="str">
            <v>No</v>
          </cell>
          <cell r="AA67" t="str">
            <v>No</v>
          </cell>
          <cell r="AB67" t="str">
            <v>No</v>
          </cell>
          <cell r="AC67" t="str">
            <v>No</v>
          </cell>
          <cell r="AD67" t="str">
            <v xml:space="preserve">7 8 9 10 </v>
          </cell>
          <cell r="AE67" t="str">
            <v>No</v>
          </cell>
          <cell r="AF67" t="str">
            <v>No</v>
          </cell>
          <cell r="AG67" t="str">
            <v>Yes</v>
          </cell>
          <cell r="AH67" t="str">
            <v>No</v>
          </cell>
          <cell r="AI67" t="str">
            <v>No</v>
          </cell>
          <cell r="AJ67" t="str">
            <v>Yes</v>
          </cell>
          <cell r="AK67" t="str">
            <v>Yes</v>
          </cell>
          <cell r="AL67" t="str">
            <v>Yes</v>
          </cell>
          <cell r="AM67" t="str">
            <v>Yes</v>
          </cell>
          <cell r="AN67" t="str">
            <v>Yes</v>
          </cell>
          <cell r="AO67" t="str">
            <v>Yes</v>
          </cell>
          <cell r="AP67" t="str">
            <v>Yes</v>
          </cell>
          <cell r="AQ67" t="str">
            <v>Yes</v>
          </cell>
          <cell r="AR67" t="str">
            <v>Yes</v>
          </cell>
          <cell r="AS67" t="str">
            <v>Yes</v>
          </cell>
          <cell r="AT67" t="str">
            <v>Yes</v>
          </cell>
          <cell r="AU67" t="str">
            <v>Yes</v>
          </cell>
          <cell r="AV67" t="str">
            <v>No</v>
          </cell>
          <cell r="AW67" t="str">
            <v>No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36</v>
          </cell>
          <cell r="BF67">
            <v>21</v>
          </cell>
          <cell r="BG67">
            <v>27</v>
          </cell>
          <cell r="BH67">
            <v>21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105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36</v>
          </cell>
          <cell r="BX67">
            <v>21</v>
          </cell>
          <cell r="BY67">
            <v>27</v>
          </cell>
          <cell r="BZ67">
            <v>21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105</v>
          </cell>
        </row>
        <row r="68">
          <cell r="A68" t="str">
            <v>0438378</v>
          </cell>
          <cell r="B68" t="str">
            <v>Sangalai College</v>
          </cell>
          <cell r="C68" t="str">
            <v>ENG</v>
          </cell>
          <cell r="D68" t="str">
            <v>PEB_MALAMP</v>
          </cell>
          <cell r="E68" t="str">
            <v>Malampa PEB</v>
          </cell>
          <cell r="F68" t="str">
            <v>V</v>
          </cell>
          <cell r="G68" t="str">
            <v>Government of Vanuatu</v>
          </cell>
          <cell r="H68" t="str">
            <v>Maskelyns</v>
          </cell>
          <cell r="I68" t="str">
            <v>Malampa</v>
          </cell>
          <cell r="J68" t="str">
            <v>0158309002</v>
          </cell>
          <cell r="K68" t="str">
            <v>SANGALAI JUNIOR SECONDARY SCHOOL</v>
          </cell>
          <cell r="L68" t="str">
            <v>SS</v>
          </cell>
          <cell r="M68" t="str">
            <v>No</v>
          </cell>
          <cell r="N68" t="str">
            <v>No</v>
          </cell>
          <cell r="O68" t="str">
            <v>No</v>
          </cell>
          <cell r="P68" t="str">
            <v>No</v>
          </cell>
          <cell r="Q68" t="str">
            <v>No</v>
          </cell>
          <cell r="R68" t="str">
            <v>No</v>
          </cell>
          <cell r="S68" t="str">
            <v>No</v>
          </cell>
          <cell r="T68" t="str">
            <v>Yes</v>
          </cell>
          <cell r="U68" t="str">
            <v>Yes</v>
          </cell>
          <cell r="V68" t="str">
            <v>Yes</v>
          </cell>
          <cell r="W68" t="str">
            <v>Yes</v>
          </cell>
          <cell r="X68" t="str">
            <v>No</v>
          </cell>
          <cell r="Y68" t="str">
            <v>No</v>
          </cell>
          <cell r="Z68" t="str">
            <v>No</v>
          </cell>
          <cell r="AA68" t="str">
            <v>No</v>
          </cell>
          <cell r="AB68" t="str">
            <v>No</v>
          </cell>
          <cell r="AC68" t="str">
            <v>No</v>
          </cell>
          <cell r="AD68" t="str">
            <v xml:space="preserve">7 8 9 10 </v>
          </cell>
          <cell r="AE68" t="str">
            <v>No</v>
          </cell>
          <cell r="AF68" t="str">
            <v>No</v>
          </cell>
          <cell r="AG68" t="str">
            <v>Yes</v>
          </cell>
          <cell r="AH68" t="str">
            <v>No</v>
          </cell>
          <cell r="AI68" t="str">
            <v>No</v>
          </cell>
          <cell r="AJ68" t="str">
            <v>Yes</v>
          </cell>
          <cell r="AK68" t="str">
            <v>Yes</v>
          </cell>
          <cell r="AL68" t="str">
            <v>Yes</v>
          </cell>
          <cell r="AM68" t="str">
            <v>Yes</v>
          </cell>
          <cell r="AN68" t="str">
            <v>Yes</v>
          </cell>
          <cell r="AO68" t="str">
            <v>Yes</v>
          </cell>
          <cell r="AP68" t="str">
            <v>Yes</v>
          </cell>
          <cell r="AQ68" t="str">
            <v>Yes</v>
          </cell>
          <cell r="AR68" t="str">
            <v>Yes</v>
          </cell>
          <cell r="AS68" t="str">
            <v>Yes</v>
          </cell>
          <cell r="AT68" t="str">
            <v>Yes</v>
          </cell>
          <cell r="AU68" t="str">
            <v>Yes</v>
          </cell>
          <cell r="AV68" t="str">
            <v>No</v>
          </cell>
          <cell r="AW68" t="str">
            <v>No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74</v>
          </cell>
          <cell r="BF68">
            <v>45</v>
          </cell>
          <cell r="BG68">
            <v>48</v>
          </cell>
          <cell r="BH68">
            <v>27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194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74</v>
          </cell>
          <cell r="BX68">
            <v>45</v>
          </cell>
          <cell r="BY68">
            <v>48</v>
          </cell>
          <cell r="BZ68">
            <v>27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194</v>
          </cell>
        </row>
        <row r="69">
          <cell r="A69" t="str">
            <v>0443374</v>
          </cell>
          <cell r="B69" t="str">
            <v>Maranatha Secondary</v>
          </cell>
          <cell r="C69" t="str">
            <v>ENG</v>
          </cell>
          <cell r="D69" t="str">
            <v>SDA</v>
          </cell>
          <cell r="E69" t="str">
            <v>Seven Day Adventist</v>
          </cell>
          <cell r="F69" t="str">
            <v>G</v>
          </cell>
          <cell r="G69" t="str">
            <v>Church (Government Assisted)</v>
          </cell>
          <cell r="H69" t="str">
            <v>Ambrym</v>
          </cell>
          <cell r="I69" t="str">
            <v>Malampa</v>
          </cell>
          <cell r="J69" t="str">
            <v>0098402001</v>
          </cell>
          <cell r="K69" t="str">
            <v>MARANATHA JUNIOR SECONDARY SCHOOL</v>
          </cell>
          <cell r="L69" t="str">
            <v>SS</v>
          </cell>
          <cell r="M69" t="str">
            <v>No</v>
          </cell>
          <cell r="N69" t="str">
            <v>No</v>
          </cell>
          <cell r="O69" t="str">
            <v>No</v>
          </cell>
          <cell r="P69" t="str">
            <v>No</v>
          </cell>
          <cell r="Q69" t="str">
            <v>No</v>
          </cell>
          <cell r="R69" t="str">
            <v>No</v>
          </cell>
          <cell r="S69" t="str">
            <v>No</v>
          </cell>
          <cell r="T69" t="str">
            <v>Yes</v>
          </cell>
          <cell r="U69" t="str">
            <v>Yes</v>
          </cell>
          <cell r="V69" t="str">
            <v>Yes</v>
          </cell>
          <cell r="W69" t="str">
            <v>Yes</v>
          </cell>
          <cell r="X69" t="str">
            <v>No</v>
          </cell>
          <cell r="Y69" t="str">
            <v>No</v>
          </cell>
          <cell r="Z69" t="str">
            <v>No</v>
          </cell>
          <cell r="AA69" t="str">
            <v>No</v>
          </cell>
          <cell r="AB69" t="str">
            <v>No</v>
          </cell>
          <cell r="AC69" t="str">
            <v>No</v>
          </cell>
          <cell r="AD69" t="str">
            <v xml:space="preserve">7 8 9 10 </v>
          </cell>
          <cell r="AE69" t="str">
            <v>No</v>
          </cell>
          <cell r="AF69" t="str">
            <v>No</v>
          </cell>
          <cell r="AG69" t="str">
            <v>Yes</v>
          </cell>
          <cell r="AH69" t="str">
            <v>No</v>
          </cell>
          <cell r="AI69" t="str">
            <v>No</v>
          </cell>
          <cell r="AJ69" t="str">
            <v>Yes</v>
          </cell>
          <cell r="AK69" t="str">
            <v>Yes</v>
          </cell>
          <cell r="AL69" t="str">
            <v>Yes</v>
          </cell>
          <cell r="AM69" t="str">
            <v>Yes</v>
          </cell>
          <cell r="AN69" t="str">
            <v>Yes</v>
          </cell>
          <cell r="AO69" t="str">
            <v>Yes</v>
          </cell>
          <cell r="AP69" t="str">
            <v>Yes</v>
          </cell>
          <cell r="AQ69" t="str">
            <v>Yes</v>
          </cell>
          <cell r="AR69" t="str">
            <v>Yes</v>
          </cell>
          <cell r="AS69" t="str">
            <v>Yes</v>
          </cell>
          <cell r="AT69" t="str">
            <v>Yes</v>
          </cell>
          <cell r="AU69" t="str">
            <v>Yes</v>
          </cell>
          <cell r="AV69" t="str">
            <v>No</v>
          </cell>
          <cell r="AW69" t="str">
            <v>No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25</v>
          </cell>
          <cell r="BF69">
            <v>30</v>
          </cell>
          <cell r="BG69">
            <v>35</v>
          </cell>
          <cell r="BH69">
            <v>19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109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25</v>
          </cell>
          <cell r="BX69">
            <v>30</v>
          </cell>
          <cell r="BY69">
            <v>35</v>
          </cell>
          <cell r="BZ69">
            <v>19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109</v>
          </cell>
        </row>
        <row r="70">
          <cell r="A70" t="str">
            <v>0502100</v>
          </cell>
          <cell r="B70" t="str">
            <v>Central Secondary</v>
          </cell>
          <cell r="C70" t="str">
            <v>ENG</v>
          </cell>
          <cell r="D70" t="str">
            <v>PEB_SHEFA</v>
          </cell>
          <cell r="E70" t="str">
            <v>Shefa PEB</v>
          </cell>
          <cell r="F70" t="str">
            <v>V</v>
          </cell>
          <cell r="G70" t="str">
            <v>Government of Vanuatu</v>
          </cell>
          <cell r="H70" t="str">
            <v>Efate</v>
          </cell>
          <cell r="I70" t="str">
            <v>Shefa</v>
          </cell>
          <cell r="J70" t="str">
            <v>0084717001</v>
          </cell>
          <cell r="K70" t="str">
            <v>CENTRAL JUNIOR SECONDARY SCHOOL</v>
          </cell>
          <cell r="L70" t="str">
            <v>SS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Yes</v>
          </cell>
          <cell r="U70" t="str">
            <v>Yes</v>
          </cell>
          <cell r="V70" t="str">
            <v>Yes</v>
          </cell>
          <cell r="W70" t="str">
            <v>Yes</v>
          </cell>
          <cell r="X70" t="str">
            <v>Yes</v>
          </cell>
          <cell r="Y70" t="str">
            <v>Yes</v>
          </cell>
          <cell r="Z70" t="str">
            <v>Yes</v>
          </cell>
          <cell r="AA70" t="str">
            <v>No</v>
          </cell>
          <cell r="AB70" t="str">
            <v>No</v>
          </cell>
          <cell r="AC70" t="str">
            <v>No</v>
          </cell>
          <cell r="AD70" t="str">
            <v xml:space="preserve">7 8 9 10 11 12 13 </v>
          </cell>
          <cell r="AE70" t="str">
            <v>No</v>
          </cell>
          <cell r="AF70" t="str">
            <v>No</v>
          </cell>
          <cell r="AG70" t="str">
            <v>Yes</v>
          </cell>
          <cell r="AH70" t="str">
            <v>No</v>
          </cell>
          <cell r="AI70" t="str">
            <v>No</v>
          </cell>
          <cell r="AJ70" t="str">
            <v>Yes</v>
          </cell>
          <cell r="AK70" t="str">
            <v>Yes</v>
          </cell>
          <cell r="AL70" t="str">
            <v>Yes</v>
          </cell>
          <cell r="AM70" t="str">
            <v>Yes</v>
          </cell>
          <cell r="AN70" t="str">
            <v>Yes</v>
          </cell>
          <cell r="AO70" t="str">
            <v>Yes</v>
          </cell>
          <cell r="AP70" t="str">
            <v>Yes</v>
          </cell>
          <cell r="AQ70" t="str">
            <v>Yes</v>
          </cell>
          <cell r="AR70" t="str">
            <v>Yes</v>
          </cell>
          <cell r="AS70" t="str">
            <v>Yes</v>
          </cell>
          <cell r="AT70" t="str">
            <v>Yes</v>
          </cell>
          <cell r="AU70" t="str">
            <v>Yes</v>
          </cell>
          <cell r="AV70" t="str">
            <v>No</v>
          </cell>
          <cell r="AW70" t="str">
            <v>No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81</v>
          </cell>
          <cell r="BF70">
            <v>79</v>
          </cell>
          <cell r="BG70">
            <v>82</v>
          </cell>
          <cell r="BH70">
            <v>78</v>
          </cell>
          <cell r="BI70">
            <v>90</v>
          </cell>
          <cell r="BJ70">
            <v>89</v>
          </cell>
          <cell r="BK70">
            <v>97</v>
          </cell>
          <cell r="BL70">
            <v>0</v>
          </cell>
          <cell r="BM70">
            <v>0</v>
          </cell>
          <cell r="BN70">
            <v>0</v>
          </cell>
          <cell r="BO70">
            <v>596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81</v>
          </cell>
          <cell r="BX70">
            <v>79</v>
          </cell>
          <cell r="BY70">
            <v>82</v>
          </cell>
          <cell r="BZ70">
            <v>78</v>
          </cell>
          <cell r="CA70">
            <v>90</v>
          </cell>
          <cell r="CB70">
            <v>89</v>
          </cell>
          <cell r="CC70">
            <v>97</v>
          </cell>
          <cell r="CD70">
            <v>0</v>
          </cell>
          <cell r="CE70">
            <v>0</v>
          </cell>
          <cell r="CF70">
            <v>0</v>
          </cell>
          <cell r="CG70">
            <v>596</v>
          </cell>
        </row>
        <row r="71">
          <cell r="A71" t="str">
            <v>0502104</v>
          </cell>
          <cell r="B71" t="str">
            <v>Lycée Louis Antoine de Bougainville</v>
          </cell>
          <cell r="C71" t="str">
            <v>FRE</v>
          </cell>
          <cell r="D71" t="str">
            <v>PEB_SHEFA</v>
          </cell>
          <cell r="E71" t="str">
            <v>Shefa PEB</v>
          </cell>
          <cell r="F71" t="str">
            <v>V</v>
          </cell>
          <cell r="G71" t="str">
            <v>Government of Vanuatu</v>
          </cell>
          <cell r="H71" t="str">
            <v>Efate</v>
          </cell>
          <cell r="I71" t="str">
            <v>Shefa</v>
          </cell>
          <cell r="J71" t="str">
            <v>0084718001</v>
          </cell>
          <cell r="K71" t="str">
            <v>LYCEE LOUIS ANTOINE DE BOUGAINVILLE</v>
          </cell>
          <cell r="L71" t="str">
            <v>SS</v>
          </cell>
          <cell r="M71" t="str">
            <v>No</v>
          </cell>
          <cell r="N71" t="str">
            <v>No</v>
          </cell>
          <cell r="O71" t="str">
            <v>No</v>
          </cell>
          <cell r="P71" t="str">
            <v>No</v>
          </cell>
          <cell r="Q71" t="str">
            <v>No</v>
          </cell>
          <cell r="R71" t="str">
            <v>No</v>
          </cell>
          <cell r="S71" t="str">
            <v>No</v>
          </cell>
          <cell r="T71" t="str">
            <v>Yes</v>
          </cell>
          <cell r="U71" t="str">
            <v>Yes</v>
          </cell>
          <cell r="V71" t="str">
            <v>Yes</v>
          </cell>
          <cell r="W71" t="str">
            <v>Yes</v>
          </cell>
          <cell r="X71" t="str">
            <v>Yes</v>
          </cell>
          <cell r="Y71" t="str">
            <v>Yes</v>
          </cell>
          <cell r="Z71" t="str">
            <v>Yes</v>
          </cell>
          <cell r="AA71" t="str">
            <v>Yes</v>
          </cell>
          <cell r="AB71" t="str">
            <v>No</v>
          </cell>
          <cell r="AC71" t="str">
            <v>No</v>
          </cell>
          <cell r="AD71" t="str">
            <v xml:space="preserve">7 8 9 10 11 12 13 14 </v>
          </cell>
          <cell r="AE71" t="str">
            <v>No</v>
          </cell>
          <cell r="AF71" t="str">
            <v>No</v>
          </cell>
          <cell r="AG71" t="str">
            <v>Yes</v>
          </cell>
          <cell r="AH71" t="str">
            <v>No</v>
          </cell>
          <cell r="AI71" t="str">
            <v>No</v>
          </cell>
          <cell r="AJ71" t="str">
            <v>Yes</v>
          </cell>
          <cell r="AK71" t="str">
            <v>Yes</v>
          </cell>
          <cell r="AL71" t="str">
            <v>Yes</v>
          </cell>
          <cell r="AM71" t="str">
            <v>Yes</v>
          </cell>
          <cell r="AN71" t="str">
            <v>Yes</v>
          </cell>
          <cell r="AO71" t="str">
            <v>Yes</v>
          </cell>
          <cell r="AP71" t="str">
            <v>Yes</v>
          </cell>
          <cell r="AQ71" t="str">
            <v>Yes</v>
          </cell>
          <cell r="AR71" t="str">
            <v>Yes</v>
          </cell>
          <cell r="AS71" t="str">
            <v>Yes</v>
          </cell>
          <cell r="AT71" t="str">
            <v>Yes</v>
          </cell>
          <cell r="AU71" t="str">
            <v>Yes</v>
          </cell>
          <cell r="AV71" t="str">
            <v>No</v>
          </cell>
          <cell r="AW71" t="str">
            <v>No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154</v>
          </cell>
          <cell r="BH71">
            <v>114</v>
          </cell>
          <cell r="BI71">
            <v>237</v>
          </cell>
          <cell r="BJ71">
            <v>213</v>
          </cell>
          <cell r="BK71">
            <v>221</v>
          </cell>
          <cell r="BL71">
            <v>238</v>
          </cell>
          <cell r="BM71">
            <v>0</v>
          </cell>
          <cell r="BN71">
            <v>0</v>
          </cell>
          <cell r="BO71">
            <v>1177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154</v>
          </cell>
          <cell r="BZ71">
            <v>114</v>
          </cell>
          <cell r="CA71">
            <v>237</v>
          </cell>
          <cell r="CB71">
            <v>213</v>
          </cell>
          <cell r="CC71">
            <v>221</v>
          </cell>
          <cell r="CD71">
            <v>0</v>
          </cell>
          <cell r="CE71">
            <v>0</v>
          </cell>
          <cell r="CF71">
            <v>0</v>
          </cell>
          <cell r="CG71">
            <v>939</v>
          </cell>
        </row>
        <row r="72">
          <cell r="A72" t="str">
            <v>0502105</v>
          </cell>
          <cell r="B72" t="str">
            <v>Malapoa College</v>
          </cell>
          <cell r="C72" t="str">
            <v>ENG</v>
          </cell>
          <cell r="D72" t="str">
            <v>PEB_SHEFA</v>
          </cell>
          <cell r="E72" t="str">
            <v>Shefa PEB</v>
          </cell>
          <cell r="F72" t="str">
            <v>V</v>
          </cell>
          <cell r="G72" t="str">
            <v>Government of Vanuatu</v>
          </cell>
          <cell r="H72" t="str">
            <v>Efate</v>
          </cell>
          <cell r="I72" t="str">
            <v>Shefa</v>
          </cell>
          <cell r="J72" t="str">
            <v>0084719001</v>
          </cell>
          <cell r="K72" t="str">
            <v>MALAPOA COLLEGE</v>
          </cell>
          <cell r="L72" t="str">
            <v>SS</v>
          </cell>
          <cell r="M72" t="str">
            <v>No</v>
          </cell>
          <cell r="N72" t="str">
            <v>No</v>
          </cell>
          <cell r="O72" t="str">
            <v>No</v>
          </cell>
          <cell r="P72" t="str">
            <v>No</v>
          </cell>
          <cell r="Q72" t="str">
            <v>No</v>
          </cell>
          <cell r="R72" t="str">
            <v>No</v>
          </cell>
          <cell r="S72" t="str">
            <v>No</v>
          </cell>
          <cell r="T72" t="str">
            <v>Yes</v>
          </cell>
          <cell r="U72" t="str">
            <v>Yes</v>
          </cell>
          <cell r="V72" t="str">
            <v>Yes</v>
          </cell>
          <cell r="W72" t="str">
            <v>Yes</v>
          </cell>
          <cell r="X72" t="str">
            <v>Yes</v>
          </cell>
          <cell r="Y72" t="str">
            <v>Yes</v>
          </cell>
          <cell r="Z72" t="str">
            <v>Yes</v>
          </cell>
          <cell r="AA72" t="str">
            <v>No</v>
          </cell>
          <cell r="AB72" t="str">
            <v>No</v>
          </cell>
          <cell r="AC72" t="str">
            <v>No</v>
          </cell>
          <cell r="AD72" t="str">
            <v xml:space="preserve">7 8 9 10 11 12 13 </v>
          </cell>
          <cell r="AE72" t="str">
            <v>No</v>
          </cell>
          <cell r="AF72" t="str">
            <v>No</v>
          </cell>
          <cell r="AG72" t="str">
            <v>Yes</v>
          </cell>
          <cell r="AH72" t="str">
            <v>No</v>
          </cell>
          <cell r="AI72" t="str">
            <v>No</v>
          </cell>
          <cell r="AJ72" t="str">
            <v>Yes</v>
          </cell>
          <cell r="AK72" t="str">
            <v>Yes</v>
          </cell>
          <cell r="AL72" t="str">
            <v>Yes</v>
          </cell>
          <cell r="AM72" t="str">
            <v>Yes</v>
          </cell>
          <cell r="AN72" t="str">
            <v>Yes</v>
          </cell>
          <cell r="AO72" t="str">
            <v>Yes</v>
          </cell>
          <cell r="AP72" t="str">
            <v>Yes</v>
          </cell>
          <cell r="AQ72" t="str">
            <v>Yes</v>
          </cell>
          <cell r="AR72" t="str">
            <v>Yes</v>
          </cell>
          <cell r="AS72" t="str">
            <v>Yes</v>
          </cell>
          <cell r="AT72" t="str">
            <v>Yes</v>
          </cell>
          <cell r="AU72" t="str">
            <v>Yes</v>
          </cell>
          <cell r="AV72" t="str">
            <v>No</v>
          </cell>
          <cell r="AW72" t="str">
            <v>No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214</v>
          </cell>
          <cell r="BH72">
            <v>248</v>
          </cell>
          <cell r="BI72">
            <v>353</v>
          </cell>
          <cell r="BJ72">
            <v>338</v>
          </cell>
          <cell r="BK72">
            <v>309</v>
          </cell>
          <cell r="BL72">
            <v>0</v>
          </cell>
          <cell r="BM72">
            <v>0</v>
          </cell>
          <cell r="BN72">
            <v>0</v>
          </cell>
          <cell r="BO72">
            <v>1462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214</v>
          </cell>
          <cell r="BZ72">
            <v>248</v>
          </cell>
          <cell r="CA72">
            <v>353</v>
          </cell>
          <cell r="CB72">
            <v>338</v>
          </cell>
          <cell r="CC72">
            <v>309</v>
          </cell>
          <cell r="CD72">
            <v>0</v>
          </cell>
          <cell r="CE72">
            <v>0</v>
          </cell>
          <cell r="CF72">
            <v>0</v>
          </cell>
          <cell r="CG72">
            <v>1462</v>
          </cell>
        </row>
        <row r="73">
          <cell r="A73" t="str">
            <v>0502106</v>
          </cell>
          <cell r="B73" t="str">
            <v>Freedom Secondary</v>
          </cell>
          <cell r="C73" t="str">
            <v>ENG</v>
          </cell>
          <cell r="D73" t="str">
            <v>NTCU</v>
          </cell>
          <cell r="E73" t="str">
            <v>Freedom Education Authority</v>
          </cell>
          <cell r="F73" t="str">
            <v>G</v>
          </cell>
          <cell r="G73" t="str">
            <v>Church (Government Assisted)</v>
          </cell>
          <cell r="H73" t="str">
            <v>Efate</v>
          </cell>
          <cell r="I73" t="str">
            <v>Shefa</v>
          </cell>
          <cell r="J73" t="str">
            <v>0087895001</v>
          </cell>
          <cell r="K73" t="str">
            <v>NTM PRIMARY SCHOOL</v>
          </cell>
          <cell r="L73" t="str">
            <v>SS</v>
          </cell>
          <cell r="M73" t="str">
            <v>No</v>
          </cell>
          <cell r="N73" t="str">
            <v>No</v>
          </cell>
          <cell r="O73" t="str">
            <v>No</v>
          </cell>
          <cell r="P73" t="str">
            <v>No</v>
          </cell>
          <cell r="Q73" t="str">
            <v>No</v>
          </cell>
          <cell r="R73" t="str">
            <v>No</v>
          </cell>
          <cell r="S73" t="str">
            <v>No</v>
          </cell>
          <cell r="T73" t="str">
            <v>Yes</v>
          </cell>
          <cell r="U73" t="str">
            <v>Yes</v>
          </cell>
          <cell r="V73" t="str">
            <v>Yes</v>
          </cell>
          <cell r="W73" t="str">
            <v>Yes</v>
          </cell>
          <cell r="X73" t="str">
            <v>Yes</v>
          </cell>
          <cell r="Y73" t="str">
            <v>Yes</v>
          </cell>
          <cell r="Z73" t="str">
            <v>Yes</v>
          </cell>
          <cell r="AA73" t="str">
            <v>No</v>
          </cell>
          <cell r="AB73" t="str">
            <v>No</v>
          </cell>
          <cell r="AC73" t="str">
            <v>No</v>
          </cell>
          <cell r="AD73" t="str">
            <v xml:space="preserve">7 8 9 10 11 12 13 </v>
          </cell>
          <cell r="AE73" t="str">
            <v>No</v>
          </cell>
          <cell r="AF73" t="str">
            <v>No</v>
          </cell>
          <cell r="AG73" t="str">
            <v>Yes</v>
          </cell>
          <cell r="AH73" t="str">
            <v>No</v>
          </cell>
          <cell r="AI73" t="str">
            <v>No</v>
          </cell>
          <cell r="AJ73" t="str">
            <v>No</v>
          </cell>
          <cell r="AK73" t="str">
            <v>No</v>
          </cell>
          <cell r="AL73" t="str">
            <v>No</v>
          </cell>
          <cell r="AM73" t="str">
            <v>No</v>
          </cell>
          <cell r="AN73" t="str">
            <v>No</v>
          </cell>
          <cell r="AO73" t="str">
            <v>No</v>
          </cell>
          <cell r="AP73" t="str">
            <v>No</v>
          </cell>
          <cell r="AQ73" t="str">
            <v>No</v>
          </cell>
          <cell r="AR73" t="str">
            <v>Yes</v>
          </cell>
          <cell r="AS73" t="str">
            <v>Yes</v>
          </cell>
          <cell r="AT73" t="str">
            <v>Yes</v>
          </cell>
          <cell r="AU73" t="str">
            <v>No</v>
          </cell>
          <cell r="AV73" t="str">
            <v>No</v>
          </cell>
          <cell r="AW73" t="str">
            <v>No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25</v>
          </cell>
          <cell r="BF73">
            <v>24</v>
          </cell>
          <cell r="BG73">
            <v>15</v>
          </cell>
          <cell r="BH73">
            <v>5</v>
          </cell>
          <cell r="BI73">
            <v>4</v>
          </cell>
          <cell r="BJ73">
            <v>8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81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25</v>
          </cell>
          <cell r="BX73">
            <v>24</v>
          </cell>
          <cell r="BY73">
            <v>15</v>
          </cell>
          <cell r="BZ73">
            <v>5</v>
          </cell>
          <cell r="CA73">
            <v>4</v>
          </cell>
          <cell r="CB73">
            <v>8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81</v>
          </cell>
        </row>
        <row r="74">
          <cell r="A74" t="str">
            <v>0502109</v>
          </cell>
          <cell r="B74" t="str">
            <v>Epauto Adventist Secondary</v>
          </cell>
          <cell r="C74" t="str">
            <v>ENG</v>
          </cell>
          <cell r="D74" t="str">
            <v>SDA</v>
          </cell>
          <cell r="E74" t="str">
            <v>Seven Day Adventist</v>
          </cell>
          <cell r="F74" t="str">
            <v>G</v>
          </cell>
          <cell r="G74" t="str">
            <v>Church (Government Assisted)</v>
          </cell>
          <cell r="H74" t="str">
            <v>Efate</v>
          </cell>
          <cell r="I74" t="str">
            <v>Shefa</v>
          </cell>
          <cell r="J74" t="str">
            <v>0084730001</v>
          </cell>
          <cell r="K74" t="str">
            <v>EPAUTO JUNIOR SECONDARY SCHOOL</v>
          </cell>
          <cell r="L74" t="str">
            <v>SS</v>
          </cell>
          <cell r="M74" t="str">
            <v>No</v>
          </cell>
          <cell r="N74" t="str">
            <v>No</v>
          </cell>
          <cell r="O74" t="str">
            <v>No</v>
          </cell>
          <cell r="P74" t="str">
            <v>No</v>
          </cell>
          <cell r="Q74" t="str">
            <v>No</v>
          </cell>
          <cell r="R74" t="str">
            <v>No</v>
          </cell>
          <cell r="S74" t="str">
            <v>No</v>
          </cell>
          <cell r="T74" t="str">
            <v>Yes</v>
          </cell>
          <cell r="U74" t="str">
            <v>Yes</v>
          </cell>
          <cell r="V74" t="str">
            <v>Yes</v>
          </cell>
          <cell r="W74" t="str">
            <v>Yes</v>
          </cell>
          <cell r="X74" t="str">
            <v>Yes</v>
          </cell>
          <cell r="Y74" t="str">
            <v>Yes</v>
          </cell>
          <cell r="Z74" t="str">
            <v>Yes</v>
          </cell>
          <cell r="AA74" t="str">
            <v>No</v>
          </cell>
          <cell r="AB74" t="str">
            <v>No</v>
          </cell>
          <cell r="AC74" t="str">
            <v>No</v>
          </cell>
          <cell r="AD74" t="str">
            <v xml:space="preserve">7 8 9 10 11 12 13 </v>
          </cell>
          <cell r="AE74" t="str">
            <v>No</v>
          </cell>
          <cell r="AF74" t="str">
            <v>No</v>
          </cell>
          <cell r="AG74" t="str">
            <v>Yes</v>
          </cell>
          <cell r="AH74" t="str">
            <v>No</v>
          </cell>
          <cell r="AI74" t="str">
            <v>No</v>
          </cell>
          <cell r="AJ74" t="str">
            <v>Yes</v>
          </cell>
          <cell r="AK74" t="str">
            <v>Yes</v>
          </cell>
          <cell r="AL74" t="str">
            <v>Yes</v>
          </cell>
          <cell r="AM74" t="str">
            <v>Yes</v>
          </cell>
          <cell r="AN74" t="str">
            <v>Yes</v>
          </cell>
          <cell r="AO74" t="str">
            <v>Yes</v>
          </cell>
          <cell r="AP74" t="str">
            <v>No</v>
          </cell>
          <cell r="AQ74" t="str">
            <v>No</v>
          </cell>
          <cell r="AR74" t="str">
            <v>Yes</v>
          </cell>
          <cell r="AS74" t="str">
            <v>Yes</v>
          </cell>
          <cell r="AT74" t="str">
            <v>Yes</v>
          </cell>
          <cell r="AU74" t="str">
            <v>Yes</v>
          </cell>
          <cell r="AV74" t="str">
            <v>No</v>
          </cell>
          <cell r="AW74" t="str">
            <v>No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82</v>
          </cell>
          <cell r="BF74">
            <v>66</v>
          </cell>
          <cell r="BG74">
            <v>88</v>
          </cell>
          <cell r="BH74">
            <v>101</v>
          </cell>
          <cell r="BI74">
            <v>126</v>
          </cell>
          <cell r="BJ74">
            <v>123</v>
          </cell>
          <cell r="BK74">
            <v>94</v>
          </cell>
          <cell r="BL74">
            <v>0</v>
          </cell>
          <cell r="BM74">
            <v>0</v>
          </cell>
          <cell r="BN74">
            <v>0</v>
          </cell>
          <cell r="BO74">
            <v>680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82</v>
          </cell>
          <cell r="BX74">
            <v>66</v>
          </cell>
          <cell r="BY74">
            <v>88</v>
          </cell>
          <cell r="BZ74">
            <v>101</v>
          </cell>
          <cell r="CA74">
            <v>126</v>
          </cell>
          <cell r="CB74">
            <v>123</v>
          </cell>
          <cell r="CC74">
            <v>94</v>
          </cell>
          <cell r="CD74">
            <v>0</v>
          </cell>
          <cell r="CE74">
            <v>0</v>
          </cell>
          <cell r="CF74">
            <v>0</v>
          </cell>
          <cell r="CG74">
            <v>680</v>
          </cell>
        </row>
        <row r="75">
          <cell r="A75" t="str">
            <v>0502113</v>
          </cell>
          <cell r="B75" t="str">
            <v>Ifira Secondary</v>
          </cell>
          <cell r="C75" t="str">
            <v>ENG</v>
          </cell>
          <cell r="D75" t="str">
            <v>PEB_SHEFA</v>
          </cell>
          <cell r="E75" t="str">
            <v>Shefa PEB</v>
          </cell>
          <cell r="F75" t="str">
            <v>V</v>
          </cell>
          <cell r="G75" t="str">
            <v>Government of Vanuatu</v>
          </cell>
          <cell r="H75" t="str">
            <v>Efate</v>
          </cell>
          <cell r="I75" t="str">
            <v>Shefa</v>
          </cell>
          <cell r="J75" t="str">
            <v>0084723001</v>
          </cell>
          <cell r="K75" t="str">
            <v>IFIRA JUNIOR SECONDARY SCHOOL</v>
          </cell>
          <cell r="L75" t="str">
            <v>SS</v>
          </cell>
          <cell r="M75" t="str">
            <v>No</v>
          </cell>
          <cell r="N75" t="str">
            <v>No</v>
          </cell>
          <cell r="O75" t="str">
            <v>No</v>
          </cell>
          <cell r="P75" t="str">
            <v>No</v>
          </cell>
          <cell r="Q75" t="str">
            <v>No</v>
          </cell>
          <cell r="R75" t="str">
            <v>No</v>
          </cell>
          <cell r="S75" t="str">
            <v>No</v>
          </cell>
          <cell r="T75" t="str">
            <v>Yes</v>
          </cell>
          <cell r="U75" t="str">
            <v>Yes</v>
          </cell>
          <cell r="V75" t="str">
            <v>Yes</v>
          </cell>
          <cell r="W75" t="str">
            <v>Yes</v>
          </cell>
          <cell r="X75" t="str">
            <v>No</v>
          </cell>
          <cell r="Y75" t="str">
            <v>No</v>
          </cell>
          <cell r="Z75" t="str">
            <v>No</v>
          </cell>
          <cell r="AA75" t="str">
            <v>No</v>
          </cell>
          <cell r="AB75" t="str">
            <v>No</v>
          </cell>
          <cell r="AC75" t="str">
            <v>No</v>
          </cell>
          <cell r="AD75" t="str">
            <v xml:space="preserve">7 8 9 10 </v>
          </cell>
          <cell r="AE75" t="str">
            <v>No</v>
          </cell>
          <cell r="AF75" t="str">
            <v>No</v>
          </cell>
          <cell r="AG75" t="str">
            <v>Yes</v>
          </cell>
          <cell r="AH75" t="str">
            <v>No</v>
          </cell>
          <cell r="AI75" t="str">
            <v>No</v>
          </cell>
          <cell r="AJ75" t="str">
            <v>Yes</v>
          </cell>
          <cell r="AK75" t="str">
            <v>Yes</v>
          </cell>
          <cell r="AL75" t="str">
            <v>Yes</v>
          </cell>
          <cell r="AM75" t="str">
            <v>Yes</v>
          </cell>
          <cell r="AN75" t="str">
            <v>Yes</v>
          </cell>
          <cell r="AO75" t="str">
            <v>Yes</v>
          </cell>
          <cell r="AP75" t="str">
            <v>No</v>
          </cell>
          <cell r="AQ75" t="str">
            <v>No</v>
          </cell>
          <cell r="AR75" t="str">
            <v>Yes</v>
          </cell>
          <cell r="AS75" t="str">
            <v>Yes</v>
          </cell>
          <cell r="AT75" t="str">
            <v>Yes</v>
          </cell>
          <cell r="AU75" t="str">
            <v>Yes</v>
          </cell>
          <cell r="AV75" t="str">
            <v>No</v>
          </cell>
          <cell r="AW75" t="str">
            <v>No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25</v>
          </cell>
          <cell r="BF75">
            <v>26</v>
          </cell>
          <cell r="BG75">
            <v>18</v>
          </cell>
          <cell r="BH75">
            <v>13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82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25</v>
          </cell>
          <cell r="BX75">
            <v>26</v>
          </cell>
          <cell r="BY75">
            <v>18</v>
          </cell>
          <cell r="BZ75">
            <v>13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82</v>
          </cell>
        </row>
        <row r="76">
          <cell r="A76" t="str">
            <v>0502114</v>
          </cell>
          <cell r="B76" t="str">
            <v>Vila North Secondary</v>
          </cell>
          <cell r="C76" t="str">
            <v>ENG</v>
          </cell>
          <cell r="D76" t="str">
            <v>PEB_SHEFA</v>
          </cell>
          <cell r="E76" t="str">
            <v>Shefa PEB</v>
          </cell>
          <cell r="F76" t="str">
            <v>V</v>
          </cell>
          <cell r="G76" t="str">
            <v>Government of Vanuatu</v>
          </cell>
          <cell r="H76" t="str">
            <v>Efate</v>
          </cell>
          <cell r="I76" t="str">
            <v>Shefa</v>
          </cell>
          <cell r="J76" t="str">
            <v>0084756001</v>
          </cell>
          <cell r="K76" t="str">
            <v>VILA NORTH SCHOOL</v>
          </cell>
          <cell r="L76" t="str">
            <v>SS</v>
          </cell>
          <cell r="M76" t="str">
            <v>No</v>
          </cell>
          <cell r="N76" t="str">
            <v>No</v>
          </cell>
          <cell r="O76" t="str">
            <v>No</v>
          </cell>
          <cell r="P76" t="str">
            <v>No</v>
          </cell>
          <cell r="Q76" t="str">
            <v>No</v>
          </cell>
          <cell r="R76" t="str">
            <v>No</v>
          </cell>
          <cell r="S76" t="str">
            <v>No</v>
          </cell>
          <cell r="T76" t="str">
            <v>Yes</v>
          </cell>
          <cell r="U76" t="str">
            <v>Yes</v>
          </cell>
          <cell r="V76" t="str">
            <v>Yes</v>
          </cell>
          <cell r="W76" t="str">
            <v>Yes</v>
          </cell>
          <cell r="X76" t="str">
            <v>No</v>
          </cell>
          <cell r="Y76" t="str">
            <v>No</v>
          </cell>
          <cell r="Z76" t="str">
            <v>No</v>
          </cell>
          <cell r="AA76" t="str">
            <v>No</v>
          </cell>
          <cell r="AB76" t="str">
            <v>No</v>
          </cell>
          <cell r="AC76" t="str">
            <v>No</v>
          </cell>
          <cell r="AD76" t="str">
            <v xml:space="preserve">7 8 9 10 </v>
          </cell>
          <cell r="AE76" t="str">
            <v>No</v>
          </cell>
          <cell r="AF76" t="str">
            <v>No</v>
          </cell>
          <cell r="AG76" t="str">
            <v>Yes</v>
          </cell>
          <cell r="AH76" t="str">
            <v>No</v>
          </cell>
          <cell r="AI76" t="str">
            <v>No</v>
          </cell>
          <cell r="AJ76" t="str">
            <v>Yes</v>
          </cell>
          <cell r="AK76" t="str">
            <v>Yes</v>
          </cell>
          <cell r="AL76" t="str">
            <v>Yes</v>
          </cell>
          <cell r="AM76" t="str">
            <v>Yes</v>
          </cell>
          <cell r="AN76" t="str">
            <v>Yes</v>
          </cell>
          <cell r="AO76" t="str">
            <v>Yes</v>
          </cell>
          <cell r="AP76" t="str">
            <v>No</v>
          </cell>
          <cell r="AQ76" t="str">
            <v>No</v>
          </cell>
          <cell r="AR76" t="str">
            <v>Yes</v>
          </cell>
          <cell r="AS76" t="str">
            <v>Yes</v>
          </cell>
          <cell r="AT76" t="str">
            <v>Yes</v>
          </cell>
          <cell r="AU76" t="str">
            <v>Yes</v>
          </cell>
          <cell r="AV76" t="str">
            <v>No</v>
          </cell>
          <cell r="AW76" t="str">
            <v>No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96</v>
          </cell>
          <cell r="BF76">
            <v>108</v>
          </cell>
          <cell r="BG76">
            <v>113</v>
          </cell>
          <cell r="BH76">
            <v>105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422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96</v>
          </cell>
          <cell r="BX76">
            <v>108</v>
          </cell>
          <cell r="BY76">
            <v>113</v>
          </cell>
          <cell r="BZ76">
            <v>105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422</v>
          </cell>
        </row>
        <row r="77">
          <cell r="A77" t="str">
            <v>0502115</v>
          </cell>
          <cell r="B77" t="str">
            <v>Ecole Centre Ville Secondary</v>
          </cell>
          <cell r="C77" t="str">
            <v>FRE</v>
          </cell>
          <cell r="D77" t="str">
            <v>PEB_SHEFA</v>
          </cell>
          <cell r="E77" t="str">
            <v>Shefa PEB</v>
          </cell>
          <cell r="F77" t="str">
            <v>V</v>
          </cell>
          <cell r="G77" t="str">
            <v>Government of Vanuatu</v>
          </cell>
          <cell r="H77" t="str">
            <v>Efate</v>
          </cell>
          <cell r="I77" t="str">
            <v>Shefa</v>
          </cell>
          <cell r="J77" t="str">
            <v>0084811001</v>
          </cell>
          <cell r="K77" t="str">
            <v>ECOLE PUBLIQUE CENTRE VILLE</v>
          </cell>
          <cell r="L77" t="str">
            <v>SS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Yes</v>
          </cell>
          <cell r="U77" t="str">
            <v>Yes</v>
          </cell>
          <cell r="V77" t="str">
            <v>Yes</v>
          </cell>
          <cell r="W77" t="str">
            <v>Yes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 t="str">
            <v>No</v>
          </cell>
          <cell r="AC77" t="str">
            <v>No</v>
          </cell>
          <cell r="AD77" t="str">
            <v xml:space="preserve">7 8 9 10 </v>
          </cell>
          <cell r="AE77" t="str">
            <v>No</v>
          </cell>
          <cell r="AF77" t="str">
            <v>No</v>
          </cell>
          <cell r="AG77" t="str">
            <v>Yes</v>
          </cell>
          <cell r="AH77" t="str">
            <v>No</v>
          </cell>
          <cell r="AI77" t="str">
            <v>No</v>
          </cell>
          <cell r="AJ77" t="str">
            <v>Yes</v>
          </cell>
          <cell r="AK77" t="str">
            <v>Yes</v>
          </cell>
          <cell r="AL77" t="str">
            <v>Yes</v>
          </cell>
          <cell r="AM77" t="str">
            <v>Yes</v>
          </cell>
          <cell r="AN77" t="str">
            <v>Yes</v>
          </cell>
          <cell r="AO77" t="str">
            <v>Yes</v>
          </cell>
          <cell r="AP77" t="str">
            <v>Yes</v>
          </cell>
          <cell r="AQ77" t="str">
            <v>Yes</v>
          </cell>
          <cell r="AR77" t="str">
            <v>Yes</v>
          </cell>
          <cell r="AS77" t="str">
            <v>Yes</v>
          </cell>
          <cell r="AT77" t="str">
            <v>Yes</v>
          </cell>
          <cell r="AU77" t="str">
            <v>Yes</v>
          </cell>
          <cell r="AV77" t="str">
            <v>No</v>
          </cell>
          <cell r="AW77" t="str">
            <v>No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96</v>
          </cell>
          <cell r="BF77">
            <v>89</v>
          </cell>
          <cell r="BG77">
            <v>77</v>
          </cell>
          <cell r="BH77">
            <v>77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339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96</v>
          </cell>
          <cell r="BX77">
            <v>89</v>
          </cell>
          <cell r="BY77">
            <v>77</v>
          </cell>
          <cell r="BZ77">
            <v>77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339</v>
          </cell>
        </row>
        <row r="78">
          <cell r="A78" t="str">
            <v>0546305</v>
          </cell>
          <cell r="B78" t="str">
            <v>Burumba Secondary</v>
          </cell>
          <cell r="C78" t="str">
            <v>FRE</v>
          </cell>
          <cell r="D78" t="str">
            <v>PEB_SHEFA</v>
          </cell>
          <cell r="E78" t="str">
            <v>Shefa PEB</v>
          </cell>
          <cell r="F78" t="str">
            <v>V</v>
          </cell>
          <cell r="G78" t="str">
            <v>Government of Vanuatu</v>
          </cell>
          <cell r="H78" t="str">
            <v>Epi</v>
          </cell>
          <cell r="I78" t="str">
            <v>Shefa</v>
          </cell>
          <cell r="J78" t="str">
            <v>0084762001</v>
          </cell>
          <cell r="K78" t="str">
            <v>ECOLE PUBLIQUE BURUMBA</v>
          </cell>
          <cell r="L78" t="str">
            <v>SS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Yes</v>
          </cell>
          <cell r="U78" t="str">
            <v>Yes</v>
          </cell>
          <cell r="V78" t="str">
            <v>Yes</v>
          </cell>
          <cell r="W78" t="str">
            <v>Yes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 t="str">
            <v>No</v>
          </cell>
          <cell r="AC78" t="str">
            <v>No</v>
          </cell>
          <cell r="AD78" t="str">
            <v xml:space="preserve">7 8 9 10 </v>
          </cell>
          <cell r="AE78" t="str">
            <v>No</v>
          </cell>
          <cell r="AF78" t="str">
            <v>No</v>
          </cell>
          <cell r="AG78" t="str">
            <v>Yes</v>
          </cell>
          <cell r="AH78" t="str">
            <v>No</v>
          </cell>
          <cell r="AI78" t="str">
            <v>No</v>
          </cell>
          <cell r="AJ78" t="str">
            <v>Yes</v>
          </cell>
          <cell r="AK78" t="str">
            <v>Yes</v>
          </cell>
          <cell r="AL78" t="str">
            <v>Yes</v>
          </cell>
          <cell r="AM78" t="str">
            <v>Yes</v>
          </cell>
          <cell r="AN78" t="str">
            <v>Yes</v>
          </cell>
          <cell r="AO78" t="str">
            <v>Yes</v>
          </cell>
          <cell r="AP78" t="str">
            <v>Yes</v>
          </cell>
          <cell r="AQ78" t="str">
            <v>Yes</v>
          </cell>
          <cell r="AR78" t="str">
            <v>Yes</v>
          </cell>
          <cell r="AS78" t="str">
            <v>Yes</v>
          </cell>
          <cell r="AT78" t="str">
            <v>Yes</v>
          </cell>
          <cell r="AU78" t="str">
            <v>Yes</v>
          </cell>
          <cell r="AV78" t="str">
            <v>No</v>
          </cell>
          <cell r="AW78" t="str">
            <v>No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31</v>
          </cell>
          <cell r="BF78">
            <v>59</v>
          </cell>
          <cell r="BG78">
            <v>39</v>
          </cell>
          <cell r="BH78">
            <v>19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148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31</v>
          </cell>
          <cell r="BX78">
            <v>59</v>
          </cell>
          <cell r="BY78">
            <v>39</v>
          </cell>
          <cell r="BZ78">
            <v>19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148</v>
          </cell>
        </row>
        <row r="79">
          <cell r="A79" t="str">
            <v>0546306</v>
          </cell>
          <cell r="B79" t="str">
            <v>Epi High School Secondary</v>
          </cell>
          <cell r="C79" t="str">
            <v>ENG</v>
          </cell>
          <cell r="D79" t="str">
            <v>PEB_SHEFA</v>
          </cell>
          <cell r="E79" t="str">
            <v>Shefa PEB</v>
          </cell>
          <cell r="F79" t="str">
            <v>V</v>
          </cell>
          <cell r="G79" t="str">
            <v>Government of Vanuatu</v>
          </cell>
          <cell r="H79" t="str">
            <v>Epi</v>
          </cell>
          <cell r="I79" t="str">
            <v>Shefa</v>
          </cell>
          <cell r="J79" t="str">
            <v>0084732001</v>
          </cell>
          <cell r="K79" t="str">
            <v>EPI HIGH SCHOOL</v>
          </cell>
          <cell r="L79" t="str">
            <v>SS</v>
          </cell>
          <cell r="M79" t="str">
            <v>No</v>
          </cell>
          <cell r="N79" t="str">
            <v>No</v>
          </cell>
          <cell r="O79" t="str">
            <v>No</v>
          </cell>
          <cell r="P79" t="str">
            <v>No</v>
          </cell>
          <cell r="Q79" t="str">
            <v>No</v>
          </cell>
          <cell r="R79" t="str">
            <v>No</v>
          </cell>
          <cell r="S79" t="str">
            <v>No</v>
          </cell>
          <cell r="T79" t="str">
            <v>Yes</v>
          </cell>
          <cell r="U79" t="str">
            <v>Yes</v>
          </cell>
          <cell r="V79" t="str">
            <v>Yes</v>
          </cell>
          <cell r="W79" t="str">
            <v>Yes</v>
          </cell>
          <cell r="X79" t="str">
            <v>Yes</v>
          </cell>
          <cell r="Y79" t="str">
            <v>Yes</v>
          </cell>
          <cell r="Z79" t="str">
            <v>Yes</v>
          </cell>
          <cell r="AA79" t="str">
            <v>No</v>
          </cell>
          <cell r="AB79" t="str">
            <v>No</v>
          </cell>
          <cell r="AC79" t="str">
            <v>No</v>
          </cell>
          <cell r="AD79" t="str">
            <v xml:space="preserve">7 8 9 10 11 12 13 </v>
          </cell>
          <cell r="AE79" t="str">
            <v>No</v>
          </cell>
          <cell r="AF79" t="str">
            <v>No</v>
          </cell>
          <cell r="AG79" t="str">
            <v>Yes</v>
          </cell>
          <cell r="AH79" t="str">
            <v>No</v>
          </cell>
          <cell r="AI79" t="str">
            <v>No</v>
          </cell>
          <cell r="AJ79" t="str">
            <v>Yes</v>
          </cell>
          <cell r="AK79" t="str">
            <v>Yes</v>
          </cell>
          <cell r="AL79" t="str">
            <v>Yes</v>
          </cell>
          <cell r="AM79" t="str">
            <v>Yes</v>
          </cell>
          <cell r="AN79" t="str">
            <v>Yes</v>
          </cell>
          <cell r="AO79" t="str">
            <v>Yes</v>
          </cell>
          <cell r="AP79" t="str">
            <v>No</v>
          </cell>
          <cell r="AQ79" t="str">
            <v>No</v>
          </cell>
          <cell r="AR79" t="str">
            <v>Yes</v>
          </cell>
          <cell r="AS79" t="str">
            <v>Yes</v>
          </cell>
          <cell r="AT79" t="str">
            <v>Yes</v>
          </cell>
          <cell r="AU79" t="str">
            <v>Yes</v>
          </cell>
          <cell r="AV79" t="str">
            <v>No</v>
          </cell>
          <cell r="AW79" t="str">
            <v>No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70</v>
          </cell>
          <cell r="BH79">
            <v>41</v>
          </cell>
          <cell r="BI79">
            <v>108</v>
          </cell>
          <cell r="BJ79">
            <v>44</v>
          </cell>
          <cell r="BK79">
            <v>11</v>
          </cell>
          <cell r="BL79">
            <v>0</v>
          </cell>
          <cell r="BM79">
            <v>0</v>
          </cell>
          <cell r="BN79">
            <v>0</v>
          </cell>
          <cell r="BO79">
            <v>274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70</v>
          </cell>
          <cell r="BZ79">
            <v>41</v>
          </cell>
          <cell r="CA79">
            <v>108</v>
          </cell>
          <cell r="CB79">
            <v>44</v>
          </cell>
          <cell r="CC79">
            <v>11</v>
          </cell>
          <cell r="CD79">
            <v>0</v>
          </cell>
          <cell r="CE79">
            <v>0</v>
          </cell>
          <cell r="CF79">
            <v>0</v>
          </cell>
          <cell r="CG79">
            <v>274</v>
          </cell>
        </row>
        <row r="80">
          <cell r="A80" t="str">
            <v>0546307</v>
          </cell>
          <cell r="B80" t="str">
            <v>Port Quimie Secondary</v>
          </cell>
          <cell r="C80" t="str">
            <v>ENG</v>
          </cell>
          <cell r="D80" t="str">
            <v>SDA</v>
          </cell>
          <cell r="E80" t="str">
            <v>Seven Day Adventist</v>
          </cell>
          <cell r="F80" t="str">
            <v>G</v>
          </cell>
          <cell r="G80" t="str">
            <v>Church (Government Assisted)</v>
          </cell>
          <cell r="H80" t="str">
            <v>Epi</v>
          </cell>
          <cell r="I80" t="str">
            <v>Shefa</v>
          </cell>
          <cell r="J80" t="str">
            <v>0084746001</v>
          </cell>
          <cell r="K80" t="str">
            <v>PORT QUIME JUNIOR SECONDARY SCHOOL</v>
          </cell>
          <cell r="L80" t="str">
            <v>SS</v>
          </cell>
          <cell r="M80" t="str">
            <v>No</v>
          </cell>
          <cell r="N80" t="str">
            <v>No</v>
          </cell>
          <cell r="O80" t="str">
            <v>No</v>
          </cell>
          <cell r="P80" t="str">
            <v>No</v>
          </cell>
          <cell r="Q80" t="str">
            <v>No</v>
          </cell>
          <cell r="R80" t="str">
            <v>No</v>
          </cell>
          <cell r="S80" t="str">
            <v>No</v>
          </cell>
          <cell r="T80" t="str">
            <v>Yes</v>
          </cell>
          <cell r="U80" t="str">
            <v>Yes</v>
          </cell>
          <cell r="V80" t="str">
            <v>Yes</v>
          </cell>
          <cell r="W80" t="str">
            <v>Yes</v>
          </cell>
          <cell r="X80" t="str">
            <v>No</v>
          </cell>
          <cell r="Y80" t="str">
            <v>No</v>
          </cell>
          <cell r="Z80" t="str">
            <v>No</v>
          </cell>
          <cell r="AA80" t="str">
            <v>No</v>
          </cell>
          <cell r="AB80" t="str">
            <v>No</v>
          </cell>
          <cell r="AC80" t="str">
            <v>No</v>
          </cell>
          <cell r="AD80" t="str">
            <v xml:space="preserve">7 8 9 10 </v>
          </cell>
          <cell r="AE80" t="str">
            <v>No</v>
          </cell>
          <cell r="AF80" t="str">
            <v>No</v>
          </cell>
          <cell r="AG80" t="str">
            <v>Yes</v>
          </cell>
          <cell r="AH80" t="str">
            <v>No</v>
          </cell>
          <cell r="AI80" t="str">
            <v>No</v>
          </cell>
          <cell r="AJ80" t="str">
            <v>Yes</v>
          </cell>
          <cell r="AK80" t="str">
            <v>Yes</v>
          </cell>
          <cell r="AL80" t="str">
            <v>Yes</v>
          </cell>
          <cell r="AM80" t="str">
            <v>Yes</v>
          </cell>
          <cell r="AN80" t="str">
            <v>Yes</v>
          </cell>
          <cell r="AO80" t="str">
            <v>Yes</v>
          </cell>
          <cell r="AP80" t="str">
            <v>No</v>
          </cell>
          <cell r="AQ80" t="str">
            <v>No</v>
          </cell>
          <cell r="AR80" t="str">
            <v>Yes</v>
          </cell>
          <cell r="AS80" t="str">
            <v>Yes</v>
          </cell>
          <cell r="AT80" t="str">
            <v>Yes</v>
          </cell>
          <cell r="AU80" t="str">
            <v>Yes</v>
          </cell>
          <cell r="AV80" t="str">
            <v>No</v>
          </cell>
          <cell r="AW80" t="str">
            <v>No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42</v>
          </cell>
          <cell r="BF80">
            <v>41</v>
          </cell>
          <cell r="BG80">
            <v>28</v>
          </cell>
          <cell r="BH80">
            <v>20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131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42</v>
          </cell>
          <cell r="BX80">
            <v>41</v>
          </cell>
          <cell r="BY80">
            <v>28</v>
          </cell>
          <cell r="BZ80">
            <v>20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131</v>
          </cell>
        </row>
        <row r="81">
          <cell r="A81" t="str">
            <v>0548308</v>
          </cell>
          <cell r="B81" t="str">
            <v>Napangasale Secondary</v>
          </cell>
          <cell r="C81" t="str">
            <v>ENG</v>
          </cell>
          <cell r="D81" t="str">
            <v>PCV</v>
          </cell>
          <cell r="E81" t="str">
            <v>Presbyterian Church of Vanuatu</v>
          </cell>
          <cell r="F81" t="str">
            <v>G</v>
          </cell>
          <cell r="G81" t="str">
            <v>Church (Government Assisted)</v>
          </cell>
          <cell r="H81" t="str">
            <v>Tongoa</v>
          </cell>
          <cell r="I81" t="str">
            <v>Shefa</v>
          </cell>
          <cell r="J81" t="str">
            <v>0084733001</v>
          </cell>
          <cell r="K81" t="str">
            <v>NAPANGASALE JUNIOR SECONDARY SCHOOL</v>
          </cell>
          <cell r="L81" t="str">
            <v>SS</v>
          </cell>
          <cell r="M81" t="str">
            <v>No</v>
          </cell>
          <cell r="N81" t="str">
            <v>No</v>
          </cell>
          <cell r="O81" t="str">
            <v>No</v>
          </cell>
          <cell r="P81" t="str">
            <v>No</v>
          </cell>
          <cell r="Q81" t="str">
            <v>No</v>
          </cell>
          <cell r="R81" t="str">
            <v>No</v>
          </cell>
          <cell r="S81" t="str">
            <v>No</v>
          </cell>
          <cell r="T81" t="str">
            <v>Yes</v>
          </cell>
          <cell r="U81" t="str">
            <v>Yes</v>
          </cell>
          <cell r="V81" t="str">
            <v>Yes</v>
          </cell>
          <cell r="W81" t="str">
            <v>Yes</v>
          </cell>
          <cell r="X81" t="str">
            <v>No</v>
          </cell>
          <cell r="Y81" t="str">
            <v>No</v>
          </cell>
          <cell r="Z81" t="str">
            <v>No</v>
          </cell>
          <cell r="AA81" t="str">
            <v>No</v>
          </cell>
          <cell r="AB81" t="str">
            <v>No</v>
          </cell>
          <cell r="AC81" t="str">
            <v>No</v>
          </cell>
          <cell r="AD81" t="str">
            <v xml:space="preserve">7 8 9 10 </v>
          </cell>
          <cell r="AE81" t="str">
            <v>No</v>
          </cell>
          <cell r="AF81" t="str">
            <v>No</v>
          </cell>
          <cell r="AG81" t="str">
            <v>Yes</v>
          </cell>
          <cell r="AH81" t="str">
            <v>No</v>
          </cell>
          <cell r="AI81" t="str">
            <v>No</v>
          </cell>
          <cell r="AJ81" t="str">
            <v>No</v>
          </cell>
          <cell r="AK81" t="str">
            <v>Yes</v>
          </cell>
          <cell r="AL81" t="str">
            <v>Yes</v>
          </cell>
          <cell r="AM81" t="str">
            <v>Yes</v>
          </cell>
          <cell r="AN81" t="str">
            <v>Yes</v>
          </cell>
          <cell r="AO81" t="str">
            <v>Yes</v>
          </cell>
          <cell r="AP81" t="str">
            <v>No</v>
          </cell>
          <cell r="AQ81" t="str">
            <v>No</v>
          </cell>
          <cell r="AR81" t="str">
            <v>Yes</v>
          </cell>
          <cell r="AS81" t="str">
            <v>Yes</v>
          </cell>
          <cell r="AT81" t="str">
            <v>Yes</v>
          </cell>
          <cell r="AU81" t="str">
            <v>Yes</v>
          </cell>
          <cell r="AV81" t="str">
            <v>No</v>
          </cell>
          <cell r="AW81" t="str">
            <v>No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7</v>
          </cell>
          <cell r="BF81">
            <v>16</v>
          </cell>
          <cell r="BG81">
            <v>24</v>
          </cell>
          <cell r="BH81">
            <v>23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70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7</v>
          </cell>
          <cell r="BX81">
            <v>16</v>
          </cell>
          <cell r="BY81">
            <v>24</v>
          </cell>
          <cell r="BZ81">
            <v>23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70</v>
          </cell>
        </row>
        <row r="82">
          <cell r="A82" t="str">
            <v>0548474</v>
          </cell>
          <cell r="B82" t="str">
            <v>Nawaraone Jr. Secondary</v>
          </cell>
          <cell r="C82" t="str">
            <v>ENG</v>
          </cell>
          <cell r="D82" t="str">
            <v>PEB_SHEFA</v>
          </cell>
          <cell r="E82" t="str">
            <v>Shefa PEB</v>
          </cell>
          <cell r="F82" t="str">
            <v>V</v>
          </cell>
          <cell r="G82" t="str">
            <v>Government of Vanuatu</v>
          </cell>
          <cell r="H82" t="str">
            <v>Tongoa</v>
          </cell>
          <cell r="I82" t="str">
            <v>Shefa</v>
          </cell>
          <cell r="J82" t="str">
            <v>0084776001</v>
          </cell>
          <cell r="K82" t="str">
            <v>NAWORAONE PRIMARY SCHOOL</v>
          </cell>
          <cell r="L82" t="str">
            <v>SS</v>
          </cell>
          <cell r="M82" t="str">
            <v>No</v>
          </cell>
          <cell r="N82" t="str">
            <v>No</v>
          </cell>
          <cell r="O82" t="str">
            <v>No</v>
          </cell>
          <cell r="P82" t="str">
            <v>No</v>
          </cell>
          <cell r="Q82" t="str">
            <v>No</v>
          </cell>
          <cell r="R82" t="str">
            <v>No</v>
          </cell>
          <cell r="S82" t="str">
            <v>No</v>
          </cell>
          <cell r="T82" t="str">
            <v>Yes</v>
          </cell>
          <cell r="U82" t="str">
            <v>Yes</v>
          </cell>
          <cell r="V82" t="str">
            <v>Yes</v>
          </cell>
          <cell r="W82" t="str">
            <v>Yes</v>
          </cell>
          <cell r="X82" t="str">
            <v>No</v>
          </cell>
          <cell r="Y82" t="str">
            <v>No</v>
          </cell>
          <cell r="Z82" t="str">
            <v>No</v>
          </cell>
          <cell r="AA82" t="str">
            <v>No</v>
          </cell>
          <cell r="AB82" t="str">
            <v>No</v>
          </cell>
          <cell r="AC82" t="str">
            <v>No</v>
          </cell>
          <cell r="AD82" t="str">
            <v xml:space="preserve">7 8 9 10 </v>
          </cell>
          <cell r="AE82" t="str">
            <v>No</v>
          </cell>
          <cell r="AF82" t="str">
            <v>No</v>
          </cell>
          <cell r="AG82" t="str">
            <v>Yes</v>
          </cell>
          <cell r="AH82" t="str">
            <v>No</v>
          </cell>
          <cell r="AI82" t="str">
            <v>No</v>
          </cell>
          <cell r="AJ82" t="str">
            <v>Yes</v>
          </cell>
          <cell r="AK82" t="str">
            <v>Yes</v>
          </cell>
          <cell r="AL82" t="str">
            <v>Yes</v>
          </cell>
          <cell r="AM82" t="str">
            <v>Yes</v>
          </cell>
          <cell r="AN82" t="str">
            <v>Yes</v>
          </cell>
          <cell r="AO82" t="str">
            <v>Yes</v>
          </cell>
          <cell r="AP82" t="str">
            <v>No</v>
          </cell>
          <cell r="AQ82" t="str">
            <v>Yes</v>
          </cell>
          <cell r="AR82" t="str">
            <v>Yes</v>
          </cell>
          <cell r="AS82" t="str">
            <v>Yes</v>
          </cell>
          <cell r="AT82" t="str">
            <v>Yes</v>
          </cell>
          <cell r="AU82" t="str">
            <v>Yes</v>
          </cell>
          <cell r="AV82" t="str">
            <v>No</v>
          </cell>
          <cell r="AW82" t="str">
            <v>No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33</v>
          </cell>
          <cell r="BF82">
            <v>38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71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33</v>
          </cell>
          <cell r="BX82">
            <v>38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71</v>
          </cell>
        </row>
        <row r="83">
          <cell r="A83" t="str">
            <v>0551311</v>
          </cell>
          <cell r="B83" t="str">
            <v>Nofo Secondary</v>
          </cell>
          <cell r="C83" t="str">
            <v>ENG</v>
          </cell>
          <cell r="D83" t="str">
            <v>PEB_SHEFA</v>
          </cell>
          <cell r="E83" t="str">
            <v>Shefa PEB</v>
          </cell>
          <cell r="F83" t="str">
            <v>V</v>
          </cell>
          <cell r="G83" t="str">
            <v>Government of Vanuatu</v>
          </cell>
          <cell r="H83" t="str">
            <v>Emae</v>
          </cell>
          <cell r="I83" t="str">
            <v>Shefa</v>
          </cell>
          <cell r="J83" t="str">
            <v>0084724001</v>
          </cell>
          <cell r="K83" t="str">
            <v>NOFO SECONDARY SCHOOL</v>
          </cell>
          <cell r="L83" t="str">
            <v>SS</v>
          </cell>
          <cell r="M83" t="str">
            <v>No</v>
          </cell>
          <cell r="N83" t="str">
            <v>No</v>
          </cell>
          <cell r="O83" t="str">
            <v>No</v>
          </cell>
          <cell r="P83" t="str">
            <v>No</v>
          </cell>
          <cell r="Q83" t="str">
            <v>No</v>
          </cell>
          <cell r="R83" t="str">
            <v>No</v>
          </cell>
          <cell r="S83" t="str">
            <v>No</v>
          </cell>
          <cell r="T83" t="str">
            <v>Yes</v>
          </cell>
          <cell r="U83" t="str">
            <v>Yes</v>
          </cell>
          <cell r="V83" t="str">
            <v>Yes</v>
          </cell>
          <cell r="W83" t="str">
            <v>Yes</v>
          </cell>
          <cell r="X83" t="str">
            <v>No</v>
          </cell>
          <cell r="Y83" t="str">
            <v>No</v>
          </cell>
          <cell r="Z83" t="str">
            <v>No</v>
          </cell>
          <cell r="AA83" t="str">
            <v>No</v>
          </cell>
          <cell r="AB83" t="str">
            <v>No</v>
          </cell>
          <cell r="AC83" t="str">
            <v>No</v>
          </cell>
          <cell r="AD83" t="str">
            <v xml:space="preserve">7 8 9 10 </v>
          </cell>
          <cell r="AE83" t="str">
            <v>No</v>
          </cell>
          <cell r="AF83" t="str">
            <v>No</v>
          </cell>
          <cell r="AG83" t="str">
            <v>Yes</v>
          </cell>
          <cell r="AH83" t="str">
            <v>No</v>
          </cell>
          <cell r="AI83" t="str">
            <v>No</v>
          </cell>
          <cell r="AJ83" t="str">
            <v>Yes</v>
          </cell>
          <cell r="AK83" t="str">
            <v>Yes</v>
          </cell>
          <cell r="AL83" t="str">
            <v>Yes</v>
          </cell>
          <cell r="AM83" t="str">
            <v>Yes</v>
          </cell>
          <cell r="AN83" t="str">
            <v>Yes</v>
          </cell>
          <cell r="AO83" t="str">
            <v>Yes</v>
          </cell>
          <cell r="AP83" t="str">
            <v>No</v>
          </cell>
          <cell r="AQ83" t="str">
            <v>No</v>
          </cell>
          <cell r="AR83" t="str">
            <v>Yes</v>
          </cell>
          <cell r="AS83" t="str">
            <v>Yes</v>
          </cell>
          <cell r="AT83" t="str">
            <v>Yes</v>
          </cell>
          <cell r="AU83" t="str">
            <v>Yes</v>
          </cell>
          <cell r="AV83" t="str">
            <v>No</v>
          </cell>
          <cell r="AW83" t="str">
            <v>No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38</v>
          </cell>
          <cell r="BF83">
            <v>32</v>
          </cell>
          <cell r="BG83">
            <v>49</v>
          </cell>
          <cell r="BH83">
            <v>35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154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38</v>
          </cell>
          <cell r="BX83">
            <v>32</v>
          </cell>
          <cell r="BY83">
            <v>49</v>
          </cell>
          <cell r="BZ83">
            <v>35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154</v>
          </cell>
        </row>
        <row r="84">
          <cell r="A84" t="str">
            <v>0554300</v>
          </cell>
          <cell r="B84" t="str">
            <v>Lycée de Montmartre</v>
          </cell>
          <cell r="C84" t="str">
            <v>FRE</v>
          </cell>
          <cell r="D84" t="str">
            <v>CATH</v>
          </cell>
          <cell r="E84" t="str">
            <v>Catholic Education Authority</v>
          </cell>
          <cell r="F84" t="str">
            <v>G</v>
          </cell>
          <cell r="G84" t="str">
            <v>Church (Government Assisted)</v>
          </cell>
          <cell r="H84" t="str">
            <v>Efate</v>
          </cell>
          <cell r="I84" t="str">
            <v>Shefa</v>
          </cell>
          <cell r="J84" t="str">
            <v>0086701001</v>
          </cell>
          <cell r="K84" t="str">
            <v>LYCEE DE MONTMARTRE</v>
          </cell>
          <cell r="L84" t="str">
            <v>SS</v>
          </cell>
          <cell r="M84" t="str">
            <v>No</v>
          </cell>
          <cell r="N84" t="str">
            <v>No</v>
          </cell>
          <cell r="O84" t="str">
            <v>No</v>
          </cell>
          <cell r="P84" t="str">
            <v>No</v>
          </cell>
          <cell r="Q84" t="str">
            <v>No</v>
          </cell>
          <cell r="R84" t="str">
            <v>No</v>
          </cell>
          <cell r="S84" t="str">
            <v>No</v>
          </cell>
          <cell r="T84" t="str">
            <v>Yes</v>
          </cell>
          <cell r="U84" t="str">
            <v>Yes</v>
          </cell>
          <cell r="V84" t="str">
            <v>Yes</v>
          </cell>
          <cell r="W84" t="str">
            <v>Yes</v>
          </cell>
          <cell r="X84" t="str">
            <v>Yes</v>
          </cell>
          <cell r="Y84" t="str">
            <v>Yes</v>
          </cell>
          <cell r="Z84" t="str">
            <v>Yes</v>
          </cell>
          <cell r="AA84" t="str">
            <v>Yes</v>
          </cell>
          <cell r="AB84" t="str">
            <v>No</v>
          </cell>
          <cell r="AC84" t="str">
            <v>No</v>
          </cell>
          <cell r="AD84" t="str">
            <v xml:space="preserve">7 8 9 10 11 12 13 14 </v>
          </cell>
          <cell r="AE84" t="str">
            <v>No</v>
          </cell>
          <cell r="AF84" t="str">
            <v>No</v>
          </cell>
          <cell r="AG84" t="str">
            <v>Yes</v>
          </cell>
          <cell r="AH84" t="str">
            <v>No</v>
          </cell>
          <cell r="AI84" t="str">
            <v>No</v>
          </cell>
          <cell r="AJ84" t="str">
            <v>Yes</v>
          </cell>
          <cell r="AK84" t="str">
            <v>Yes</v>
          </cell>
          <cell r="AL84" t="str">
            <v>Yes</v>
          </cell>
          <cell r="AM84" t="str">
            <v>Yes</v>
          </cell>
          <cell r="AN84" t="str">
            <v>Yes</v>
          </cell>
          <cell r="AO84" t="str">
            <v>Yes</v>
          </cell>
          <cell r="AP84" t="str">
            <v>No</v>
          </cell>
          <cell r="AQ84" t="str">
            <v>No</v>
          </cell>
          <cell r="AR84" t="str">
            <v>Yes</v>
          </cell>
          <cell r="AS84" t="str">
            <v>Yes</v>
          </cell>
          <cell r="AT84" t="str">
            <v>Yes</v>
          </cell>
          <cell r="AU84" t="str">
            <v>Yes</v>
          </cell>
          <cell r="AV84" t="str">
            <v>No</v>
          </cell>
          <cell r="AW84" t="str">
            <v>No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143</v>
          </cell>
          <cell r="BF84">
            <v>100</v>
          </cell>
          <cell r="BG84">
            <v>93</v>
          </cell>
          <cell r="BH84">
            <v>77</v>
          </cell>
          <cell r="BI84">
            <v>83</v>
          </cell>
          <cell r="BJ84">
            <v>56</v>
          </cell>
          <cell r="BK84">
            <v>70</v>
          </cell>
          <cell r="BL84">
            <v>73</v>
          </cell>
          <cell r="BM84">
            <v>0</v>
          </cell>
          <cell r="BN84">
            <v>0</v>
          </cell>
          <cell r="BO84">
            <v>695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143</v>
          </cell>
          <cell r="BX84">
            <v>100</v>
          </cell>
          <cell r="BY84">
            <v>93</v>
          </cell>
          <cell r="BZ84">
            <v>77</v>
          </cell>
          <cell r="CA84">
            <v>83</v>
          </cell>
          <cell r="CB84">
            <v>56</v>
          </cell>
          <cell r="CC84">
            <v>70</v>
          </cell>
          <cell r="CD84">
            <v>0</v>
          </cell>
          <cell r="CE84">
            <v>0</v>
          </cell>
          <cell r="CF84">
            <v>0</v>
          </cell>
          <cell r="CG84">
            <v>622</v>
          </cell>
        </row>
        <row r="85">
          <cell r="A85" t="str">
            <v>0554301</v>
          </cell>
          <cell r="B85" t="str">
            <v>Onesua Presbyterian College</v>
          </cell>
          <cell r="C85" t="str">
            <v>ENG</v>
          </cell>
          <cell r="D85" t="str">
            <v>PCV</v>
          </cell>
          <cell r="E85" t="str">
            <v>Presbyterian Church of Vanuatu</v>
          </cell>
          <cell r="F85" t="str">
            <v>G</v>
          </cell>
          <cell r="G85" t="str">
            <v>Church (Government Assisted)</v>
          </cell>
          <cell r="H85" t="str">
            <v>Efate</v>
          </cell>
          <cell r="I85" t="str">
            <v>Shefa</v>
          </cell>
          <cell r="J85" t="str">
            <v>0084729001</v>
          </cell>
          <cell r="K85" t="str">
            <v>ONESUA PRESBYTERIAN COLLEGE</v>
          </cell>
          <cell r="L85" t="str">
            <v>SS</v>
          </cell>
          <cell r="M85" t="str">
            <v>No</v>
          </cell>
          <cell r="N85" t="str">
            <v>No</v>
          </cell>
          <cell r="O85" t="str">
            <v>No</v>
          </cell>
          <cell r="P85" t="str">
            <v>No</v>
          </cell>
          <cell r="Q85" t="str">
            <v>No</v>
          </cell>
          <cell r="R85" t="str">
            <v>No</v>
          </cell>
          <cell r="S85" t="str">
            <v>No</v>
          </cell>
          <cell r="T85" t="str">
            <v>Yes</v>
          </cell>
          <cell r="U85" t="str">
            <v>Yes</v>
          </cell>
          <cell r="V85" t="str">
            <v>Yes</v>
          </cell>
          <cell r="W85" t="str">
            <v>Yes</v>
          </cell>
          <cell r="X85" t="str">
            <v>Yes</v>
          </cell>
          <cell r="Y85" t="str">
            <v>Yes</v>
          </cell>
          <cell r="Z85" t="str">
            <v>Yes</v>
          </cell>
          <cell r="AA85" t="str">
            <v>No</v>
          </cell>
          <cell r="AB85" t="str">
            <v>No</v>
          </cell>
          <cell r="AC85" t="str">
            <v>No</v>
          </cell>
          <cell r="AD85" t="str">
            <v xml:space="preserve">7 8 9 10 11 12 13 </v>
          </cell>
          <cell r="AE85" t="str">
            <v>No</v>
          </cell>
          <cell r="AF85" t="str">
            <v>No</v>
          </cell>
          <cell r="AG85" t="str">
            <v>Yes</v>
          </cell>
          <cell r="AH85" t="str">
            <v>No</v>
          </cell>
          <cell r="AI85" t="str">
            <v>No</v>
          </cell>
          <cell r="AJ85" t="str">
            <v>Yes</v>
          </cell>
          <cell r="AK85" t="str">
            <v>Yes</v>
          </cell>
          <cell r="AL85" t="str">
            <v>Yes</v>
          </cell>
          <cell r="AM85" t="str">
            <v>Yes</v>
          </cell>
          <cell r="AN85" t="str">
            <v>Yes</v>
          </cell>
          <cell r="AO85" t="str">
            <v>Yes</v>
          </cell>
          <cell r="AP85" t="str">
            <v>No</v>
          </cell>
          <cell r="AQ85" t="str">
            <v>Yes</v>
          </cell>
          <cell r="AR85" t="str">
            <v>Yes</v>
          </cell>
          <cell r="AS85" t="str">
            <v>Yes</v>
          </cell>
          <cell r="AT85" t="str">
            <v>Yes</v>
          </cell>
          <cell r="AU85" t="str">
            <v>Yes</v>
          </cell>
          <cell r="AV85" t="str">
            <v>No</v>
          </cell>
          <cell r="AW85" t="str">
            <v>No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78</v>
          </cell>
          <cell r="BH85">
            <v>70</v>
          </cell>
          <cell r="BI85">
            <v>100</v>
          </cell>
          <cell r="BJ85">
            <v>129</v>
          </cell>
          <cell r="BK85">
            <v>90</v>
          </cell>
          <cell r="BL85">
            <v>0</v>
          </cell>
          <cell r="BM85">
            <v>0</v>
          </cell>
          <cell r="BN85">
            <v>0</v>
          </cell>
          <cell r="BO85">
            <v>467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78</v>
          </cell>
          <cell r="BZ85">
            <v>70</v>
          </cell>
          <cell r="CA85">
            <v>100</v>
          </cell>
          <cell r="CB85">
            <v>129</v>
          </cell>
          <cell r="CC85">
            <v>90</v>
          </cell>
          <cell r="CD85">
            <v>0</v>
          </cell>
          <cell r="CE85">
            <v>0</v>
          </cell>
          <cell r="CF85">
            <v>0</v>
          </cell>
          <cell r="CG85">
            <v>467</v>
          </cell>
        </row>
        <row r="86">
          <cell r="A86" t="str">
            <v>0554303</v>
          </cell>
          <cell r="B86" t="str">
            <v>Ulei Secondary</v>
          </cell>
          <cell r="C86" t="str">
            <v>ENG</v>
          </cell>
          <cell r="D86" t="str">
            <v>PEB_SHEFA</v>
          </cell>
          <cell r="E86" t="str">
            <v>Shefa PEB</v>
          </cell>
          <cell r="F86" t="str">
            <v>V</v>
          </cell>
          <cell r="G86" t="str">
            <v>Government of Vanuatu</v>
          </cell>
          <cell r="H86" t="str">
            <v>Efate</v>
          </cell>
          <cell r="I86" t="str">
            <v>Shefa</v>
          </cell>
          <cell r="J86" t="str">
            <v>0084722001</v>
          </cell>
          <cell r="K86" t="str">
            <v>ULEI JUNIOR SECONDARY SCHOOL</v>
          </cell>
          <cell r="L86" t="str">
            <v>SS</v>
          </cell>
          <cell r="M86" t="str">
            <v>No</v>
          </cell>
          <cell r="N86" t="str">
            <v>No</v>
          </cell>
          <cell r="O86" t="str">
            <v>No</v>
          </cell>
          <cell r="P86" t="str">
            <v>No</v>
          </cell>
          <cell r="Q86" t="str">
            <v>No</v>
          </cell>
          <cell r="R86" t="str">
            <v>No</v>
          </cell>
          <cell r="S86" t="str">
            <v>No</v>
          </cell>
          <cell r="T86" t="str">
            <v>Yes</v>
          </cell>
          <cell r="U86" t="str">
            <v>Yes</v>
          </cell>
          <cell r="V86" t="str">
            <v>Yes</v>
          </cell>
          <cell r="W86" t="str">
            <v>Yes</v>
          </cell>
          <cell r="X86" t="str">
            <v>No</v>
          </cell>
          <cell r="Y86" t="str">
            <v>No</v>
          </cell>
          <cell r="Z86" t="str">
            <v>No</v>
          </cell>
          <cell r="AA86" t="str">
            <v>No</v>
          </cell>
          <cell r="AB86" t="str">
            <v>No</v>
          </cell>
          <cell r="AC86" t="str">
            <v>No</v>
          </cell>
          <cell r="AD86" t="str">
            <v xml:space="preserve">7 8 9 10 </v>
          </cell>
          <cell r="AE86" t="str">
            <v>No</v>
          </cell>
          <cell r="AF86" t="str">
            <v>No</v>
          </cell>
          <cell r="AG86" t="str">
            <v>Yes</v>
          </cell>
          <cell r="AH86" t="str">
            <v>No</v>
          </cell>
          <cell r="AI86" t="str">
            <v>No</v>
          </cell>
          <cell r="AJ86" t="str">
            <v>Yes</v>
          </cell>
          <cell r="AK86" t="str">
            <v>Yes</v>
          </cell>
          <cell r="AL86" t="str">
            <v>Yes</v>
          </cell>
          <cell r="AM86" t="str">
            <v>Yes</v>
          </cell>
          <cell r="AN86" t="str">
            <v>Yes</v>
          </cell>
          <cell r="AO86" t="str">
            <v>Yes</v>
          </cell>
          <cell r="AP86" t="str">
            <v>No</v>
          </cell>
          <cell r="AQ86" t="str">
            <v>No</v>
          </cell>
          <cell r="AR86" t="str">
            <v>Yes</v>
          </cell>
          <cell r="AS86" t="str">
            <v>Yes</v>
          </cell>
          <cell r="AT86" t="str">
            <v>Yes</v>
          </cell>
          <cell r="AU86" t="str">
            <v>Yes</v>
          </cell>
          <cell r="AV86" t="str">
            <v>No</v>
          </cell>
          <cell r="AW86" t="str">
            <v>No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67</v>
          </cell>
          <cell r="BF86">
            <v>58</v>
          </cell>
          <cell r="BG86">
            <v>55</v>
          </cell>
          <cell r="BH86">
            <v>80</v>
          </cell>
          <cell r="BI86">
            <v>61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321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67</v>
          </cell>
          <cell r="BX86">
            <v>58</v>
          </cell>
          <cell r="BY86">
            <v>55</v>
          </cell>
          <cell r="BZ86">
            <v>80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260</v>
          </cell>
        </row>
        <row r="87">
          <cell r="A87" t="str">
            <v>0554408</v>
          </cell>
          <cell r="B87" t="str">
            <v>Sea Side Community Secondary</v>
          </cell>
          <cell r="C87" t="str">
            <v>ENG</v>
          </cell>
          <cell r="D87" t="str">
            <v>PCV</v>
          </cell>
          <cell r="E87" t="str">
            <v>Presbyterian Church of Vanuatu</v>
          </cell>
          <cell r="F87" t="str">
            <v>G</v>
          </cell>
          <cell r="G87" t="str">
            <v>Church (Government Assisted)</v>
          </cell>
          <cell r="H87" t="str">
            <v>Efate</v>
          </cell>
          <cell r="I87" t="str">
            <v>Shefa</v>
          </cell>
          <cell r="J87" t="str">
            <v>0087030001</v>
          </cell>
          <cell r="K87" t="str">
            <v>SEASIDE COMMUNITY SCHOOL</v>
          </cell>
          <cell r="L87" t="str">
            <v>SS</v>
          </cell>
          <cell r="M87" t="str">
            <v>No</v>
          </cell>
          <cell r="N87" t="str">
            <v>No</v>
          </cell>
          <cell r="O87" t="str">
            <v>No</v>
          </cell>
          <cell r="P87" t="str">
            <v>No</v>
          </cell>
          <cell r="Q87" t="str">
            <v>No</v>
          </cell>
          <cell r="R87" t="str">
            <v>No</v>
          </cell>
          <cell r="S87" t="str">
            <v>No</v>
          </cell>
          <cell r="T87" t="str">
            <v>Yes</v>
          </cell>
          <cell r="U87" t="str">
            <v>Yes</v>
          </cell>
          <cell r="V87" t="str">
            <v>Yes</v>
          </cell>
          <cell r="W87" t="str">
            <v>Yes</v>
          </cell>
          <cell r="X87" t="str">
            <v>No</v>
          </cell>
          <cell r="Y87" t="str">
            <v>No</v>
          </cell>
          <cell r="Z87" t="str">
            <v>No</v>
          </cell>
          <cell r="AA87" t="str">
            <v>No</v>
          </cell>
          <cell r="AB87" t="str">
            <v>No</v>
          </cell>
          <cell r="AC87" t="str">
            <v>No</v>
          </cell>
          <cell r="AD87" t="str">
            <v xml:space="preserve">7 8 9 10 </v>
          </cell>
          <cell r="AE87" t="str">
            <v>No</v>
          </cell>
          <cell r="AF87" t="str">
            <v>No</v>
          </cell>
          <cell r="AG87" t="str">
            <v>Yes</v>
          </cell>
          <cell r="AH87" t="str">
            <v>No</v>
          </cell>
          <cell r="AI87" t="str">
            <v>No</v>
          </cell>
          <cell r="AJ87" t="str">
            <v>Yes</v>
          </cell>
          <cell r="AK87" t="str">
            <v>Yes</v>
          </cell>
          <cell r="AL87" t="str">
            <v>Yes</v>
          </cell>
          <cell r="AM87" t="str">
            <v>Yes</v>
          </cell>
          <cell r="AN87" t="str">
            <v>Yes</v>
          </cell>
          <cell r="AO87" t="str">
            <v>Yes</v>
          </cell>
          <cell r="AP87" t="str">
            <v>No</v>
          </cell>
          <cell r="AQ87" t="str">
            <v>Yes</v>
          </cell>
          <cell r="AR87" t="str">
            <v>Yes</v>
          </cell>
          <cell r="AS87" t="str">
            <v>Yes</v>
          </cell>
          <cell r="AT87" t="str">
            <v>Yes</v>
          </cell>
          <cell r="AU87" t="str">
            <v>Yes</v>
          </cell>
          <cell r="AV87" t="str">
            <v>No</v>
          </cell>
          <cell r="AW87" t="str">
            <v>No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53</v>
          </cell>
          <cell r="BF87">
            <v>39</v>
          </cell>
          <cell r="BG87">
            <v>46</v>
          </cell>
          <cell r="BH87">
            <v>31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169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53</v>
          </cell>
          <cell r="BX87">
            <v>39</v>
          </cell>
          <cell r="BY87">
            <v>46</v>
          </cell>
          <cell r="BZ87">
            <v>31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169</v>
          </cell>
        </row>
        <row r="88">
          <cell r="A88" t="str">
            <v>0554419</v>
          </cell>
          <cell r="B88" t="str">
            <v>Suango Mele French Secondary</v>
          </cell>
          <cell r="C88" t="str">
            <v>FRE</v>
          </cell>
          <cell r="D88" t="str">
            <v>PEB_SHEFA</v>
          </cell>
          <cell r="E88" t="str">
            <v>Shefa PEB</v>
          </cell>
          <cell r="F88" t="str">
            <v>V</v>
          </cell>
          <cell r="G88" t="str">
            <v>Government of Vanuatu</v>
          </cell>
          <cell r="H88" t="str">
            <v>Efate</v>
          </cell>
          <cell r="I88" t="str">
            <v>Shefa</v>
          </cell>
          <cell r="J88" t="str">
            <v>0084825001</v>
          </cell>
          <cell r="K88" t="str">
            <v>ECOLE PUBLIQUE DE SUANGO</v>
          </cell>
          <cell r="L88" t="str">
            <v>SS</v>
          </cell>
          <cell r="M88" t="str">
            <v>No</v>
          </cell>
          <cell r="N88" t="str">
            <v>No</v>
          </cell>
          <cell r="O88" t="str">
            <v>No</v>
          </cell>
          <cell r="P88" t="str">
            <v>No</v>
          </cell>
          <cell r="Q88" t="str">
            <v>No</v>
          </cell>
          <cell r="R88" t="str">
            <v>No</v>
          </cell>
          <cell r="S88" t="str">
            <v>No</v>
          </cell>
          <cell r="T88" t="str">
            <v>Yes</v>
          </cell>
          <cell r="U88" t="str">
            <v>Yes</v>
          </cell>
          <cell r="V88" t="str">
            <v>Yes</v>
          </cell>
          <cell r="W88" t="str">
            <v>Yes</v>
          </cell>
          <cell r="X88" t="str">
            <v>No</v>
          </cell>
          <cell r="Y88" t="str">
            <v>No</v>
          </cell>
          <cell r="Z88" t="str">
            <v>No</v>
          </cell>
          <cell r="AA88" t="str">
            <v>No</v>
          </cell>
          <cell r="AB88" t="str">
            <v>No</v>
          </cell>
          <cell r="AC88" t="str">
            <v>No</v>
          </cell>
          <cell r="AD88" t="str">
            <v xml:space="preserve">7 8 9 10 </v>
          </cell>
          <cell r="AE88" t="str">
            <v>No</v>
          </cell>
          <cell r="AF88" t="str">
            <v>No</v>
          </cell>
          <cell r="AG88" t="str">
            <v>Yes</v>
          </cell>
          <cell r="AH88" t="str">
            <v>No</v>
          </cell>
          <cell r="AI88" t="str">
            <v>No</v>
          </cell>
          <cell r="AJ88" t="str">
            <v>Yes</v>
          </cell>
          <cell r="AK88" t="str">
            <v>Yes</v>
          </cell>
          <cell r="AL88" t="str">
            <v>Yes</v>
          </cell>
          <cell r="AM88" t="str">
            <v>Yes</v>
          </cell>
          <cell r="AN88" t="str">
            <v>Yes</v>
          </cell>
          <cell r="AO88" t="str">
            <v>Yes</v>
          </cell>
          <cell r="AP88" t="str">
            <v>No</v>
          </cell>
          <cell r="AQ88" t="str">
            <v>Yes</v>
          </cell>
          <cell r="AR88" t="str">
            <v>Yes</v>
          </cell>
          <cell r="AS88" t="str">
            <v>Yes</v>
          </cell>
          <cell r="AT88" t="str">
            <v>Yes</v>
          </cell>
          <cell r="AU88" t="str">
            <v>Yes</v>
          </cell>
          <cell r="AV88" t="str">
            <v>No</v>
          </cell>
          <cell r="AW88" t="str">
            <v>No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39</v>
          </cell>
          <cell r="BF88">
            <v>41</v>
          </cell>
          <cell r="BG88">
            <v>28</v>
          </cell>
          <cell r="BH88">
            <v>26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134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39</v>
          </cell>
          <cell r="BX88">
            <v>41</v>
          </cell>
          <cell r="BY88">
            <v>28</v>
          </cell>
          <cell r="BZ88">
            <v>26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134</v>
          </cell>
        </row>
        <row r="89">
          <cell r="A89" t="str">
            <v>0554423</v>
          </cell>
          <cell r="B89" t="str">
            <v>Suango Mele English Secondary</v>
          </cell>
          <cell r="C89" t="str">
            <v>ENG</v>
          </cell>
          <cell r="D89" t="str">
            <v>PEB_SHEFA</v>
          </cell>
          <cell r="E89" t="str">
            <v>Shefa PEB</v>
          </cell>
          <cell r="F89" t="str">
            <v>V</v>
          </cell>
          <cell r="G89" t="str">
            <v>Government of Vanuatu</v>
          </cell>
          <cell r="H89" t="str">
            <v>Efate</v>
          </cell>
          <cell r="I89" t="str">
            <v>Shefa</v>
          </cell>
          <cell r="J89" t="str">
            <v>0084825001</v>
          </cell>
          <cell r="K89" t="str">
            <v>ECOLE PUBLIQUE DE SUANGO</v>
          </cell>
          <cell r="L89" t="str">
            <v>SS</v>
          </cell>
          <cell r="M89" t="str">
            <v>No</v>
          </cell>
          <cell r="N89" t="str">
            <v>No</v>
          </cell>
          <cell r="O89" t="str">
            <v>No</v>
          </cell>
          <cell r="P89" t="str">
            <v>No</v>
          </cell>
          <cell r="Q89" t="str">
            <v>No</v>
          </cell>
          <cell r="R89" t="str">
            <v>No</v>
          </cell>
          <cell r="S89" t="str">
            <v>No</v>
          </cell>
          <cell r="T89" t="str">
            <v>Yes</v>
          </cell>
          <cell r="U89" t="str">
            <v>Yes</v>
          </cell>
          <cell r="V89" t="str">
            <v>Yes</v>
          </cell>
          <cell r="W89" t="str">
            <v>Yes</v>
          </cell>
          <cell r="X89" t="str">
            <v>No</v>
          </cell>
          <cell r="Y89" t="str">
            <v>No</v>
          </cell>
          <cell r="Z89" t="str">
            <v>No</v>
          </cell>
          <cell r="AA89" t="str">
            <v>No</v>
          </cell>
          <cell r="AB89" t="str">
            <v>No</v>
          </cell>
          <cell r="AC89" t="str">
            <v>No</v>
          </cell>
          <cell r="AD89" t="str">
            <v xml:space="preserve">7 8 9 10 </v>
          </cell>
          <cell r="AE89" t="str">
            <v>No</v>
          </cell>
          <cell r="AF89" t="str">
            <v>No</v>
          </cell>
          <cell r="AG89" t="str">
            <v>Yes</v>
          </cell>
          <cell r="AH89" t="str">
            <v>No</v>
          </cell>
          <cell r="AI89" t="str">
            <v>No</v>
          </cell>
          <cell r="AJ89" t="str">
            <v>Yes</v>
          </cell>
          <cell r="AK89" t="str">
            <v>Yes</v>
          </cell>
          <cell r="AL89" t="str">
            <v>Yes</v>
          </cell>
          <cell r="AM89" t="str">
            <v>Yes</v>
          </cell>
          <cell r="AN89" t="str">
            <v>Yes</v>
          </cell>
          <cell r="AO89" t="str">
            <v>Yes</v>
          </cell>
          <cell r="AP89" t="str">
            <v>No</v>
          </cell>
          <cell r="AQ89" t="str">
            <v>Yes</v>
          </cell>
          <cell r="AR89" t="str">
            <v>Yes</v>
          </cell>
          <cell r="AS89" t="str">
            <v>Yes</v>
          </cell>
          <cell r="AT89" t="str">
            <v>Yes</v>
          </cell>
          <cell r="AU89" t="str">
            <v>Yes</v>
          </cell>
          <cell r="AV89" t="str">
            <v>No</v>
          </cell>
          <cell r="AW89" t="str">
            <v>No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22</v>
          </cell>
          <cell r="BH89">
            <v>32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54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22</v>
          </cell>
          <cell r="BZ89">
            <v>32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54</v>
          </cell>
        </row>
        <row r="90">
          <cell r="A90" t="str">
            <v>0554499</v>
          </cell>
          <cell r="B90" t="str">
            <v>Collège de Esnaar</v>
          </cell>
          <cell r="C90" t="str">
            <v>FRE</v>
          </cell>
          <cell r="D90" t="str">
            <v>PEB_SHEFA</v>
          </cell>
          <cell r="E90" t="str">
            <v>Shefa PEB</v>
          </cell>
          <cell r="F90" t="str">
            <v>V</v>
          </cell>
          <cell r="G90" t="str">
            <v>Government of Vanuatu</v>
          </cell>
          <cell r="H90" t="str">
            <v>Efate</v>
          </cell>
          <cell r="I90" t="str">
            <v>Shefa</v>
          </cell>
          <cell r="J90" t="str">
            <v>0084757001</v>
          </cell>
          <cell r="K90" t="str">
            <v>ECOLE PUBLIQUE ESNAAR</v>
          </cell>
          <cell r="L90" t="str">
            <v>SS</v>
          </cell>
          <cell r="M90" t="str">
            <v>No</v>
          </cell>
          <cell r="N90" t="str">
            <v>No</v>
          </cell>
          <cell r="O90" t="str">
            <v>No</v>
          </cell>
          <cell r="P90" t="str">
            <v>No</v>
          </cell>
          <cell r="Q90" t="str">
            <v>No</v>
          </cell>
          <cell r="R90" t="str">
            <v>No</v>
          </cell>
          <cell r="S90" t="str">
            <v>No</v>
          </cell>
          <cell r="T90" t="str">
            <v>Yes</v>
          </cell>
          <cell r="U90" t="str">
            <v>Yes</v>
          </cell>
          <cell r="V90" t="str">
            <v>Yes</v>
          </cell>
          <cell r="W90" t="str">
            <v>Yes</v>
          </cell>
          <cell r="X90" t="str">
            <v>No</v>
          </cell>
          <cell r="Y90" t="str">
            <v>No</v>
          </cell>
          <cell r="Z90" t="str">
            <v>No</v>
          </cell>
          <cell r="AA90" t="str">
            <v>No</v>
          </cell>
          <cell r="AB90" t="str">
            <v>No</v>
          </cell>
          <cell r="AC90" t="str">
            <v>No</v>
          </cell>
          <cell r="AD90" t="str">
            <v xml:space="preserve">7 8 9 10 </v>
          </cell>
          <cell r="AE90" t="str">
            <v>No</v>
          </cell>
          <cell r="AF90" t="str">
            <v>No</v>
          </cell>
          <cell r="AG90" t="str">
            <v>Yes</v>
          </cell>
          <cell r="AH90" t="str">
            <v>No</v>
          </cell>
          <cell r="AI90" t="str">
            <v>No</v>
          </cell>
          <cell r="AJ90" t="str">
            <v>Yes</v>
          </cell>
          <cell r="AK90" t="str">
            <v>Yes</v>
          </cell>
          <cell r="AL90" t="str">
            <v>Yes</v>
          </cell>
          <cell r="AM90" t="str">
            <v>Yes</v>
          </cell>
          <cell r="AN90" t="str">
            <v>Yes</v>
          </cell>
          <cell r="AO90" t="str">
            <v>Yes</v>
          </cell>
          <cell r="AP90" t="str">
            <v>Yes</v>
          </cell>
          <cell r="AQ90" t="str">
            <v>Yes</v>
          </cell>
          <cell r="AR90" t="str">
            <v>Yes</v>
          </cell>
          <cell r="AS90" t="str">
            <v>Yes</v>
          </cell>
          <cell r="AT90" t="str">
            <v>Yes</v>
          </cell>
          <cell r="AU90" t="str">
            <v>Yes</v>
          </cell>
          <cell r="AV90" t="str">
            <v>No</v>
          </cell>
          <cell r="AW90" t="str">
            <v>No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22</v>
          </cell>
          <cell r="BF90">
            <v>22</v>
          </cell>
          <cell r="BG90">
            <v>20</v>
          </cell>
          <cell r="BH90">
            <v>11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75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22</v>
          </cell>
          <cell r="BX90">
            <v>22</v>
          </cell>
          <cell r="BY90">
            <v>20</v>
          </cell>
          <cell r="BZ90">
            <v>11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75</v>
          </cell>
        </row>
        <row r="91">
          <cell r="A91" t="str">
            <v>055467</v>
          </cell>
          <cell r="B91" t="str">
            <v>Bethany Community Christian Secondary</v>
          </cell>
          <cell r="C91" t="str">
            <v>ENG</v>
          </cell>
          <cell r="D91" t="str">
            <v>AOG</v>
          </cell>
          <cell r="E91" t="str">
            <v>Assemblies of God</v>
          </cell>
          <cell r="F91" t="str">
            <v>G</v>
          </cell>
          <cell r="G91" t="str">
            <v>Church (Government Assisted)</v>
          </cell>
          <cell r="H91" t="str">
            <v>Efate</v>
          </cell>
          <cell r="I91" t="str">
            <v>Shefa</v>
          </cell>
          <cell r="L91" t="str">
            <v>SS</v>
          </cell>
          <cell r="M91" t="str">
            <v>No</v>
          </cell>
          <cell r="N91" t="str">
            <v>No</v>
          </cell>
          <cell r="O91" t="str">
            <v>No</v>
          </cell>
          <cell r="P91" t="str">
            <v>No</v>
          </cell>
          <cell r="Q91" t="str">
            <v>No</v>
          </cell>
          <cell r="R91" t="str">
            <v>No</v>
          </cell>
          <cell r="S91" t="str">
            <v>No</v>
          </cell>
          <cell r="T91" t="str">
            <v>Yes</v>
          </cell>
          <cell r="U91" t="str">
            <v>Yes</v>
          </cell>
          <cell r="V91" t="str">
            <v>Yes</v>
          </cell>
          <cell r="W91" t="str">
            <v>Yes</v>
          </cell>
          <cell r="X91" t="str">
            <v>No</v>
          </cell>
          <cell r="Y91" t="str">
            <v>No</v>
          </cell>
          <cell r="Z91" t="str">
            <v>No</v>
          </cell>
          <cell r="AA91" t="str">
            <v>No</v>
          </cell>
          <cell r="AB91" t="str">
            <v>No</v>
          </cell>
          <cell r="AC91" t="str">
            <v>No</v>
          </cell>
          <cell r="AD91" t="str">
            <v xml:space="preserve">7 8 9 10 </v>
          </cell>
          <cell r="AE91" t="str">
            <v>No</v>
          </cell>
          <cell r="AF91" t="str">
            <v>No</v>
          </cell>
          <cell r="AG91" t="str">
            <v>Yes</v>
          </cell>
          <cell r="AH91" t="str">
            <v>No</v>
          </cell>
          <cell r="AI91" t="str">
            <v>No</v>
          </cell>
          <cell r="AJ91" t="str">
            <v>No</v>
          </cell>
          <cell r="AK91" t="str">
            <v>No</v>
          </cell>
          <cell r="AL91" t="str">
            <v>No</v>
          </cell>
          <cell r="AM91" t="str">
            <v>No</v>
          </cell>
          <cell r="AN91" t="str">
            <v>No</v>
          </cell>
          <cell r="AO91" t="str">
            <v>No</v>
          </cell>
          <cell r="AP91" t="str">
            <v>No</v>
          </cell>
          <cell r="AQ91" t="str">
            <v>No</v>
          </cell>
          <cell r="AR91" t="str">
            <v>No</v>
          </cell>
          <cell r="AS91" t="str">
            <v>No</v>
          </cell>
          <cell r="AT91" t="str">
            <v>No</v>
          </cell>
          <cell r="AU91" t="str">
            <v>No</v>
          </cell>
          <cell r="AV91" t="str">
            <v>No</v>
          </cell>
          <cell r="AW91" t="str">
            <v>Yes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</row>
        <row r="92">
          <cell r="A92" t="str">
            <v>0557445</v>
          </cell>
          <cell r="B92" t="str">
            <v>Eles Secondary</v>
          </cell>
          <cell r="C92" t="str">
            <v>ENG</v>
          </cell>
          <cell r="D92" t="str">
            <v>PEB_SHEFA</v>
          </cell>
          <cell r="E92" t="str">
            <v>Shefa PEB</v>
          </cell>
          <cell r="F92" t="str">
            <v>V</v>
          </cell>
          <cell r="G92" t="str">
            <v>Government of Vanuatu</v>
          </cell>
          <cell r="H92" t="str">
            <v>Nguna</v>
          </cell>
          <cell r="I92" t="str">
            <v>Shefa</v>
          </cell>
          <cell r="J92" t="str">
            <v>0084805001</v>
          </cell>
          <cell r="K92" t="str">
            <v>ELES PRIMARY SCHOOL</v>
          </cell>
          <cell r="L92" t="str">
            <v>SS</v>
          </cell>
          <cell r="M92" t="str">
            <v>No</v>
          </cell>
          <cell r="N92" t="str">
            <v>No</v>
          </cell>
          <cell r="O92" t="str">
            <v>No</v>
          </cell>
          <cell r="P92" t="str">
            <v>No</v>
          </cell>
          <cell r="Q92" t="str">
            <v>No</v>
          </cell>
          <cell r="R92" t="str">
            <v>No</v>
          </cell>
          <cell r="S92" t="str">
            <v>No</v>
          </cell>
          <cell r="T92" t="str">
            <v>Yes</v>
          </cell>
          <cell r="U92" t="str">
            <v>Yes</v>
          </cell>
          <cell r="V92" t="str">
            <v>Yes</v>
          </cell>
          <cell r="W92" t="str">
            <v>Yes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 t="str">
            <v>No</v>
          </cell>
          <cell r="AC92" t="str">
            <v>No</v>
          </cell>
          <cell r="AD92" t="str">
            <v xml:space="preserve">7 8 9 10 </v>
          </cell>
          <cell r="AE92" t="str">
            <v>No</v>
          </cell>
          <cell r="AF92" t="str">
            <v>No</v>
          </cell>
          <cell r="AG92" t="str">
            <v>Yes</v>
          </cell>
          <cell r="AH92" t="str">
            <v>No</v>
          </cell>
          <cell r="AI92" t="str">
            <v>No</v>
          </cell>
          <cell r="AJ92" t="str">
            <v>Yes</v>
          </cell>
          <cell r="AK92" t="str">
            <v>Yes</v>
          </cell>
          <cell r="AL92" t="str">
            <v>Yes</v>
          </cell>
          <cell r="AM92" t="str">
            <v>Yes</v>
          </cell>
          <cell r="AN92" t="str">
            <v>Yes</v>
          </cell>
          <cell r="AO92" t="str">
            <v>Yes</v>
          </cell>
          <cell r="AP92" t="str">
            <v>Yes</v>
          </cell>
          <cell r="AQ92" t="str">
            <v>Yes</v>
          </cell>
          <cell r="AR92" t="str">
            <v>Yes</v>
          </cell>
          <cell r="AS92" t="str">
            <v>Yes</v>
          </cell>
          <cell r="AT92" t="str">
            <v>Yes</v>
          </cell>
          <cell r="AU92" t="str">
            <v>Yes</v>
          </cell>
          <cell r="AV92" t="str">
            <v>No</v>
          </cell>
          <cell r="AW92" t="str">
            <v>No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53</v>
          </cell>
          <cell r="BF92">
            <v>44</v>
          </cell>
          <cell r="BG92">
            <v>41</v>
          </cell>
          <cell r="BH92">
            <v>28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166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53</v>
          </cell>
          <cell r="BX92">
            <v>44</v>
          </cell>
          <cell r="BY92">
            <v>41</v>
          </cell>
          <cell r="BZ92">
            <v>28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166</v>
          </cell>
        </row>
        <row r="93">
          <cell r="A93" t="str">
            <v>0663314</v>
          </cell>
          <cell r="B93" t="str">
            <v>Ipota Secondary</v>
          </cell>
          <cell r="C93" t="str">
            <v>ENG</v>
          </cell>
          <cell r="D93" t="str">
            <v>PEB_TAFEA</v>
          </cell>
          <cell r="E93" t="str">
            <v>Tafea PEB</v>
          </cell>
          <cell r="F93" t="str">
            <v>V</v>
          </cell>
          <cell r="G93" t="str">
            <v>Government of Vanuatu</v>
          </cell>
          <cell r="H93" t="str">
            <v>Erromango</v>
          </cell>
          <cell r="I93" t="str">
            <v>Tafea</v>
          </cell>
          <cell r="J93" t="str">
            <v>0084747001</v>
          </cell>
          <cell r="K93" t="str">
            <v>IPOTA JUNIOR SECONDARY SCHOOL</v>
          </cell>
          <cell r="L93" t="str">
            <v>SS</v>
          </cell>
          <cell r="M93" t="str">
            <v>No</v>
          </cell>
          <cell r="N93" t="str">
            <v>No</v>
          </cell>
          <cell r="O93" t="str">
            <v>No</v>
          </cell>
          <cell r="P93" t="str">
            <v>No</v>
          </cell>
          <cell r="Q93" t="str">
            <v>No</v>
          </cell>
          <cell r="R93" t="str">
            <v>No</v>
          </cell>
          <cell r="S93" t="str">
            <v>No</v>
          </cell>
          <cell r="T93" t="str">
            <v>Yes</v>
          </cell>
          <cell r="U93" t="str">
            <v>Yes</v>
          </cell>
          <cell r="V93" t="str">
            <v>Yes</v>
          </cell>
          <cell r="W93" t="str">
            <v>Yes</v>
          </cell>
          <cell r="X93" t="str">
            <v>No</v>
          </cell>
          <cell r="Y93" t="str">
            <v>No</v>
          </cell>
          <cell r="Z93" t="str">
            <v>No</v>
          </cell>
          <cell r="AA93" t="str">
            <v>No</v>
          </cell>
          <cell r="AB93" t="str">
            <v>No</v>
          </cell>
          <cell r="AC93" t="str">
            <v>No</v>
          </cell>
          <cell r="AD93" t="str">
            <v xml:space="preserve">7 8 9 10 </v>
          </cell>
          <cell r="AE93" t="str">
            <v>No</v>
          </cell>
          <cell r="AF93" t="str">
            <v>No</v>
          </cell>
          <cell r="AG93" t="str">
            <v>Yes</v>
          </cell>
          <cell r="AH93" t="str">
            <v>No</v>
          </cell>
          <cell r="AI93" t="str">
            <v>No</v>
          </cell>
          <cell r="AJ93" t="str">
            <v>Yes</v>
          </cell>
          <cell r="AK93" t="str">
            <v>Yes</v>
          </cell>
          <cell r="AL93" t="str">
            <v>Yes</v>
          </cell>
          <cell r="AM93" t="str">
            <v>Yes</v>
          </cell>
          <cell r="AN93" t="str">
            <v>Yes</v>
          </cell>
          <cell r="AO93" t="str">
            <v>Yes</v>
          </cell>
          <cell r="AP93" t="str">
            <v>Yes</v>
          </cell>
          <cell r="AQ93" t="str">
            <v>Yes</v>
          </cell>
          <cell r="AR93" t="str">
            <v>Yes</v>
          </cell>
          <cell r="AS93" t="str">
            <v>Yes</v>
          </cell>
          <cell r="AT93" t="str">
            <v>Yes</v>
          </cell>
          <cell r="AU93" t="str">
            <v>Yes</v>
          </cell>
          <cell r="AV93" t="str">
            <v>No</v>
          </cell>
          <cell r="AW93" t="str">
            <v>No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62</v>
          </cell>
          <cell r="BF93">
            <v>40</v>
          </cell>
          <cell r="BG93">
            <v>42</v>
          </cell>
          <cell r="BH93">
            <v>31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175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62</v>
          </cell>
          <cell r="BX93">
            <v>40</v>
          </cell>
          <cell r="BY93">
            <v>42</v>
          </cell>
          <cell r="BZ93">
            <v>31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175</v>
          </cell>
        </row>
        <row r="94">
          <cell r="A94" t="str">
            <v>0663513</v>
          </cell>
          <cell r="B94" t="str">
            <v>William Bay Secondary</v>
          </cell>
          <cell r="C94" t="str">
            <v>ENG</v>
          </cell>
          <cell r="D94" t="str">
            <v>PCV</v>
          </cell>
          <cell r="E94" t="str">
            <v>Presbyterian Church of Vanuatu</v>
          </cell>
          <cell r="F94" t="str">
            <v>G</v>
          </cell>
          <cell r="G94" t="str">
            <v>Church (Government Assisted)</v>
          </cell>
          <cell r="H94" t="str">
            <v>Erromango</v>
          </cell>
          <cell r="I94" t="str">
            <v>Tafea</v>
          </cell>
          <cell r="J94" t="str">
            <v>0084951001</v>
          </cell>
          <cell r="K94" t="str">
            <v>DILLON'S BAY PRIMARY SCHOOL</v>
          </cell>
          <cell r="L94" t="str">
            <v>SS</v>
          </cell>
          <cell r="M94" t="str">
            <v>No</v>
          </cell>
          <cell r="N94" t="str">
            <v>No</v>
          </cell>
          <cell r="O94" t="str">
            <v>No</v>
          </cell>
          <cell r="P94" t="str">
            <v>No</v>
          </cell>
          <cell r="Q94" t="str">
            <v>No</v>
          </cell>
          <cell r="R94" t="str">
            <v>No</v>
          </cell>
          <cell r="S94" t="str">
            <v>No</v>
          </cell>
          <cell r="T94" t="str">
            <v>Yes</v>
          </cell>
          <cell r="U94" t="str">
            <v>Yes</v>
          </cell>
          <cell r="V94" t="str">
            <v>Yes</v>
          </cell>
          <cell r="W94" t="str">
            <v>Yes</v>
          </cell>
          <cell r="X94" t="str">
            <v>No</v>
          </cell>
          <cell r="Y94" t="str">
            <v>No</v>
          </cell>
          <cell r="Z94" t="str">
            <v>No</v>
          </cell>
          <cell r="AA94" t="str">
            <v>No</v>
          </cell>
          <cell r="AB94" t="str">
            <v>No</v>
          </cell>
          <cell r="AC94" t="str">
            <v>No</v>
          </cell>
          <cell r="AD94" t="str">
            <v xml:space="preserve">7 8 9 10 </v>
          </cell>
          <cell r="AE94" t="str">
            <v>No</v>
          </cell>
          <cell r="AF94" t="str">
            <v>No</v>
          </cell>
          <cell r="AG94" t="str">
            <v>Yes</v>
          </cell>
          <cell r="AH94" t="str">
            <v>No</v>
          </cell>
          <cell r="AI94" t="str">
            <v>No</v>
          </cell>
          <cell r="AJ94" t="str">
            <v>Yes</v>
          </cell>
          <cell r="AK94" t="str">
            <v>Yes</v>
          </cell>
          <cell r="AL94" t="str">
            <v>Yes</v>
          </cell>
          <cell r="AM94" t="str">
            <v>Yes</v>
          </cell>
          <cell r="AN94" t="str">
            <v>Yes</v>
          </cell>
          <cell r="AO94" t="str">
            <v>Yes</v>
          </cell>
          <cell r="AP94" t="str">
            <v>Yes</v>
          </cell>
          <cell r="AQ94" t="str">
            <v>Yes</v>
          </cell>
          <cell r="AR94" t="str">
            <v>Yes</v>
          </cell>
          <cell r="AS94" t="str">
            <v>Yes</v>
          </cell>
          <cell r="AT94" t="str">
            <v>Yes</v>
          </cell>
          <cell r="AU94" t="str">
            <v>Yes</v>
          </cell>
          <cell r="AV94" t="str">
            <v>No</v>
          </cell>
          <cell r="AW94" t="str">
            <v>No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26</v>
          </cell>
          <cell r="BF94">
            <v>17</v>
          </cell>
          <cell r="BG94">
            <v>35</v>
          </cell>
          <cell r="BH94">
            <v>39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117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26</v>
          </cell>
          <cell r="BX94">
            <v>17</v>
          </cell>
          <cell r="BY94">
            <v>35</v>
          </cell>
          <cell r="BZ94">
            <v>39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117</v>
          </cell>
        </row>
        <row r="95">
          <cell r="A95" t="str">
            <v>0664301</v>
          </cell>
          <cell r="B95" t="str">
            <v>Ienaula Secondary</v>
          </cell>
          <cell r="C95" t="str">
            <v>ENG</v>
          </cell>
          <cell r="D95" t="str">
            <v>PEB_TAFEA</v>
          </cell>
          <cell r="E95" t="str">
            <v>Tafea PEB</v>
          </cell>
          <cell r="F95" t="str">
            <v>V</v>
          </cell>
          <cell r="G95" t="str">
            <v>Government of Vanuatu</v>
          </cell>
          <cell r="H95" t="str">
            <v>Tanna</v>
          </cell>
          <cell r="I95" t="str">
            <v>Tafea</v>
          </cell>
          <cell r="J95" t="str">
            <v>0084735001</v>
          </cell>
          <cell r="K95" t="str">
            <v>IENAULA JUNIOR SECONDARY SCHOOL</v>
          </cell>
          <cell r="L95" t="str">
            <v>SS</v>
          </cell>
          <cell r="M95" t="str">
            <v>No</v>
          </cell>
          <cell r="N95" t="str">
            <v>No</v>
          </cell>
          <cell r="O95" t="str">
            <v>No</v>
          </cell>
          <cell r="P95" t="str">
            <v>No</v>
          </cell>
          <cell r="Q95" t="str">
            <v>No</v>
          </cell>
          <cell r="R95" t="str">
            <v>No</v>
          </cell>
          <cell r="S95" t="str">
            <v>No</v>
          </cell>
          <cell r="T95" t="str">
            <v>Yes</v>
          </cell>
          <cell r="U95" t="str">
            <v>Yes</v>
          </cell>
          <cell r="V95" t="str">
            <v>Yes</v>
          </cell>
          <cell r="W95" t="str">
            <v>Yes</v>
          </cell>
          <cell r="X95" t="str">
            <v>No</v>
          </cell>
          <cell r="Y95" t="str">
            <v>No</v>
          </cell>
          <cell r="Z95" t="str">
            <v>No</v>
          </cell>
          <cell r="AA95" t="str">
            <v>No</v>
          </cell>
          <cell r="AB95" t="str">
            <v>No</v>
          </cell>
          <cell r="AC95" t="str">
            <v>No</v>
          </cell>
          <cell r="AD95" t="str">
            <v xml:space="preserve">7 8 9 10 </v>
          </cell>
          <cell r="AE95" t="str">
            <v>No</v>
          </cell>
          <cell r="AF95" t="str">
            <v>No</v>
          </cell>
          <cell r="AG95" t="str">
            <v>Yes</v>
          </cell>
          <cell r="AH95" t="str">
            <v>No</v>
          </cell>
          <cell r="AI95" t="str">
            <v>No</v>
          </cell>
          <cell r="AJ95" t="str">
            <v>No</v>
          </cell>
          <cell r="AK95" t="str">
            <v>Yes</v>
          </cell>
          <cell r="AL95" t="str">
            <v>Yes</v>
          </cell>
          <cell r="AM95" t="str">
            <v>Yes</v>
          </cell>
          <cell r="AN95" t="str">
            <v>Yes</v>
          </cell>
          <cell r="AO95" t="str">
            <v>Yes</v>
          </cell>
          <cell r="AP95" t="str">
            <v>Yes</v>
          </cell>
          <cell r="AQ95" t="str">
            <v>Yes</v>
          </cell>
          <cell r="AR95" t="str">
            <v>Yes</v>
          </cell>
          <cell r="AS95" t="str">
            <v>Yes</v>
          </cell>
          <cell r="AT95" t="str">
            <v>Yes</v>
          </cell>
          <cell r="AU95" t="str">
            <v>Yes</v>
          </cell>
          <cell r="AV95" t="str">
            <v>No</v>
          </cell>
          <cell r="AW95" t="str">
            <v>No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58</v>
          </cell>
          <cell r="BF95">
            <v>64</v>
          </cell>
          <cell r="BG95">
            <v>41</v>
          </cell>
          <cell r="BH95">
            <v>43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206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58</v>
          </cell>
          <cell r="BX95">
            <v>64</v>
          </cell>
          <cell r="BY95">
            <v>41</v>
          </cell>
          <cell r="BZ95">
            <v>43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206</v>
          </cell>
        </row>
        <row r="96">
          <cell r="A96" t="str">
            <v>0664302</v>
          </cell>
          <cell r="B96" t="str">
            <v>Imaki Secondary</v>
          </cell>
          <cell r="C96" t="str">
            <v>FRE</v>
          </cell>
          <cell r="D96" t="str">
            <v>CATH</v>
          </cell>
          <cell r="E96" t="str">
            <v>Catholic Education Authority</v>
          </cell>
          <cell r="F96" t="str">
            <v>G</v>
          </cell>
          <cell r="G96" t="str">
            <v>Church (Government Assisted)</v>
          </cell>
          <cell r="H96" t="str">
            <v>Tanna</v>
          </cell>
          <cell r="I96" t="str">
            <v>Tafea</v>
          </cell>
          <cell r="J96" t="str">
            <v>0084740001</v>
          </cell>
          <cell r="K96" t="str">
            <v>COLLEGE D'IMAKI</v>
          </cell>
          <cell r="L96" t="str">
            <v>SS</v>
          </cell>
          <cell r="M96" t="str">
            <v>No</v>
          </cell>
          <cell r="N96" t="str">
            <v>No</v>
          </cell>
          <cell r="O96" t="str">
            <v>No</v>
          </cell>
          <cell r="P96" t="str">
            <v>No</v>
          </cell>
          <cell r="Q96" t="str">
            <v>No</v>
          </cell>
          <cell r="R96" t="str">
            <v>No</v>
          </cell>
          <cell r="S96" t="str">
            <v>No</v>
          </cell>
          <cell r="T96" t="str">
            <v>Yes</v>
          </cell>
          <cell r="U96" t="str">
            <v>Yes</v>
          </cell>
          <cell r="V96" t="str">
            <v>Yes</v>
          </cell>
          <cell r="W96" t="str">
            <v>Yes</v>
          </cell>
          <cell r="X96" t="str">
            <v>No</v>
          </cell>
          <cell r="Y96" t="str">
            <v>No</v>
          </cell>
          <cell r="Z96" t="str">
            <v>No</v>
          </cell>
          <cell r="AA96" t="str">
            <v>No</v>
          </cell>
          <cell r="AB96" t="str">
            <v>No</v>
          </cell>
          <cell r="AC96" t="str">
            <v>No</v>
          </cell>
          <cell r="AD96" t="str">
            <v xml:space="preserve">7 8 9 10 </v>
          </cell>
          <cell r="AE96" t="str">
            <v>No</v>
          </cell>
          <cell r="AF96" t="str">
            <v>No</v>
          </cell>
          <cell r="AG96" t="str">
            <v>Yes</v>
          </cell>
          <cell r="AH96" t="str">
            <v>No</v>
          </cell>
          <cell r="AI96" t="str">
            <v>No</v>
          </cell>
          <cell r="AJ96" t="str">
            <v>Yes</v>
          </cell>
          <cell r="AK96" t="str">
            <v>Yes</v>
          </cell>
          <cell r="AL96" t="str">
            <v>Yes</v>
          </cell>
          <cell r="AM96" t="str">
            <v>Yes</v>
          </cell>
          <cell r="AN96" t="str">
            <v>Yes</v>
          </cell>
          <cell r="AO96" t="str">
            <v>Yes</v>
          </cell>
          <cell r="AP96" t="str">
            <v>No</v>
          </cell>
          <cell r="AQ96" t="str">
            <v>Yes</v>
          </cell>
          <cell r="AR96" t="str">
            <v>Yes</v>
          </cell>
          <cell r="AS96" t="str">
            <v>Yes</v>
          </cell>
          <cell r="AT96" t="str">
            <v>Yes</v>
          </cell>
          <cell r="AU96" t="str">
            <v>Yes</v>
          </cell>
          <cell r="AV96" t="str">
            <v>No</v>
          </cell>
          <cell r="AW96" t="str">
            <v>No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55</v>
          </cell>
          <cell r="BF96">
            <v>27</v>
          </cell>
          <cell r="BG96">
            <v>27</v>
          </cell>
          <cell r="BH96">
            <v>17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126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55</v>
          </cell>
          <cell r="BX96">
            <v>27</v>
          </cell>
          <cell r="BY96">
            <v>27</v>
          </cell>
          <cell r="BZ96">
            <v>17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126</v>
          </cell>
        </row>
        <row r="97">
          <cell r="A97" t="str">
            <v>0664303</v>
          </cell>
          <cell r="B97" t="str">
            <v>Isangel French Secondary</v>
          </cell>
          <cell r="C97" t="str">
            <v>FRE</v>
          </cell>
          <cell r="D97" t="str">
            <v>PEB_TAFEA</v>
          </cell>
          <cell r="E97" t="str">
            <v>Tafea PEB</v>
          </cell>
          <cell r="F97" t="str">
            <v>V</v>
          </cell>
          <cell r="G97" t="str">
            <v>Government of Vanuatu</v>
          </cell>
          <cell r="H97" t="str">
            <v>Tanna</v>
          </cell>
          <cell r="I97" t="str">
            <v>Tafea</v>
          </cell>
          <cell r="J97" t="str">
            <v>0084736001</v>
          </cell>
          <cell r="K97" t="str">
            <v>COLLEGE D' ISANGEL</v>
          </cell>
          <cell r="L97" t="str">
            <v>SS</v>
          </cell>
          <cell r="M97" t="str">
            <v>No</v>
          </cell>
          <cell r="N97" t="str">
            <v>No</v>
          </cell>
          <cell r="O97" t="str">
            <v>No</v>
          </cell>
          <cell r="P97" t="str">
            <v>No</v>
          </cell>
          <cell r="Q97" t="str">
            <v>No</v>
          </cell>
          <cell r="R97" t="str">
            <v>No</v>
          </cell>
          <cell r="S97" t="str">
            <v>No</v>
          </cell>
          <cell r="T97" t="str">
            <v>Yes</v>
          </cell>
          <cell r="U97" t="str">
            <v>Yes</v>
          </cell>
          <cell r="V97" t="str">
            <v>Yes</v>
          </cell>
          <cell r="W97" t="str">
            <v>Yes</v>
          </cell>
          <cell r="X97" t="str">
            <v>Yes</v>
          </cell>
          <cell r="Y97" t="str">
            <v>Yes</v>
          </cell>
          <cell r="Z97" t="str">
            <v>No</v>
          </cell>
          <cell r="AA97" t="str">
            <v>No</v>
          </cell>
          <cell r="AB97" t="str">
            <v>No</v>
          </cell>
          <cell r="AC97" t="str">
            <v>No</v>
          </cell>
          <cell r="AD97" t="str">
            <v xml:space="preserve">7 8 9 10 11 12 </v>
          </cell>
          <cell r="AE97" t="str">
            <v>No</v>
          </cell>
          <cell r="AF97" t="str">
            <v>No</v>
          </cell>
          <cell r="AG97" t="str">
            <v>Yes</v>
          </cell>
          <cell r="AH97" t="str">
            <v>No</v>
          </cell>
          <cell r="AI97" t="str">
            <v>No</v>
          </cell>
          <cell r="AJ97" t="str">
            <v>Yes</v>
          </cell>
          <cell r="AK97" t="str">
            <v>Yes</v>
          </cell>
          <cell r="AL97" t="str">
            <v>Yes</v>
          </cell>
          <cell r="AM97" t="str">
            <v>Yes</v>
          </cell>
          <cell r="AN97" t="str">
            <v>Yes</v>
          </cell>
          <cell r="AO97" t="str">
            <v>Yes</v>
          </cell>
          <cell r="AP97" t="str">
            <v>Yes</v>
          </cell>
          <cell r="AQ97" t="str">
            <v>No</v>
          </cell>
          <cell r="AR97" t="str">
            <v>Yes</v>
          </cell>
          <cell r="AS97" t="str">
            <v>Yes</v>
          </cell>
          <cell r="AT97" t="str">
            <v>Yes</v>
          </cell>
          <cell r="AU97" t="str">
            <v>Yes</v>
          </cell>
          <cell r="AV97" t="str">
            <v>No</v>
          </cell>
          <cell r="AW97" t="str">
            <v>No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29</v>
          </cell>
          <cell r="BF97">
            <v>36</v>
          </cell>
          <cell r="BG97">
            <v>21</v>
          </cell>
          <cell r="BH97">
            <v>17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103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29</v>
          </cell>
          <cell r="BX97">
            <v>36</v>
          </cell>
          <cell r="BY97">
            <v>21</v>
          </cell>
          <cell r="BZ97">
            <v>17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103</v>
          </cell>
        </row>
        <row r="98">
          <cell r="A98" t="str">
            <v>0664304</v>
          </cell>
          <cell r="B98" t="str">
            <v>Kwataparen Secondary</v>
          </cell>
          <cell r="C98" t="str">
            <v>ENG</v>
          </cell>
          <cell r="D98" t="str">
            <v>SDA</v>
          </cell>
          <cell r="E98" t="str">
            <v>Seven Day Adventist</v>
          </cell>
          <cell r="F98" t="str">
            <v>G</v>
          </cell>
          <cell r="G98" t="str">
            <v>Church (Government Assisted)</v>
          </cell>
          <cell r="H98" t="str">
            <v>Tanna</v>
          </cell>
          <cell r="I98" t="str">
            <v>Tafea</v>
          </cell>
          <cell r="J98" t="str">
            <v>0084743001</v>
          </cell>
          <cell r="K98" t="str">
            <v>KWATAPAREN JUNIOR SECONDARY SCHOOL</v>
          </cell>
          <cell r="L98" t="str">
            <v>SS</v>
          </cell>
          <cell r="M98" t="str">
            <v>No</v>
          </cell>
          <cell r="N98" t="str">
            <v>No</v>
          </cell>
          <cell r="O98" t="str">
            <v>No</v>
          </cell>
          <cell r="P98" t="str">
            <v>No</v>
          </cell>
          <cell r="Q98" t="str">
            <v>No</v>
          </cell>
          <cell r="R98" t="str">
            <v>No</v>
          </cell>
          <cell r="S98" t="str">
            <v>No</v>
          </cell>
          <cell r="T98" t="str">
            <v>Yes</v>
          </cell>
          <cell r="U98" t="str">
            <v>Yes</v>
          </cell>
          <cell r="V98" t="str">
            <v>Yes</v>
          </cell>
          <cell r="W98" t="str">
            <v>Yes</v>
          </cell>
          <cell r="X98" t="str">
            <v>No</v>
          </cell>
          <cell r="Y98" t="str">
            <v>No</v>
          </cell>
          <cell r="Z98" t="str">
            <v>No</v>
          </cell>
          <cell r="AA98" t="str">
            <v>No</v>
          </cell>
          <cell r="AB98" t="str">
            <v>No</v>
          </cell>
          <cell r="AC98" t="str">
            <v>No</v>
          </cell>
          <cell r="AD98" t="str">
            <v xml:space="preserve">7 8 9 10 </v>
          </cell>
          <cell r="AE98" t="str">
            <v>No</v>
          </cell>
          <cell r="AF98" t="str">
            <v>No</v>
          </cell>
          <cell r="AG98" t="str">
            <v>Yes</v>
          </cell>
          <cell r="AH98" t="str">
            <v>No</v>
          </cell>
          <cell r="AI98" t="str">
            <v>No</v>
          </cell>
          <cell r="AJ98" t="str">
            <v>No</v>
          </cell>
          <cell r="AK98" t="str">
            <v>Yes</v>
          </cell>
          <cell r="AL98" t="str">
            <v>Yes</v>
          </cell>
          <cell r="AM98" t="str">
            <v>Yes</v>
          </cell>
          <cell r="AN98" t="str">
            <v>Yes</v>
          </cell>
          <cell r="AO98" t="str">
            <v>Yes</v>
          </cell>
          <cell r="AP98" t="str">
            <v>Yes</v>
          </cell>
          <cell r="AQ98" t="str">
            <v>Yes</v>
          </cell>
          <cell r="AR98" t="str">
            <v>Yes</v>
          </cell>
          <cell r="AS98" t="str">
            <v>Yes</v>
          </cell>
          <cell r="AT98" t="str">
            <v>Yes</v>
          </cell>
          <cell r="AU98" t="str">
            <v>Yes</v>
          </cell>
          <cell r="AV98" t="str">
            <v>No</v>
          </cell>
          <cell r="AW98" t="str">
            <v>No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91</v>
          </cell>
          <cell r="BF98">
            <v>85</v>
          </cell>
          <cell r="BG98">
            <v>73</v>
          </cell>
          <cell r="BH98">
            <v>62</v>
          </cell>
          <cell r="BI98">
            <v>70</v>
          </cell>
          <cell r="BJ98">
            <v>51</v>
          </cell>
          <cell r="BK98">
            <v>19</v>
          </cell>
          <cell r="BL98">
            <v>0</v>
          </cell>
          <cell r="BM98">
            <v>0</v>
          </cell>
          <cell r="BN98">
            <v>0</v>
          </cell>
          <cell r="BO98">
            <v>451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91</v>
          </cell>
          <cell r="BX98">
            <v>85</v>
          </cell>
          <cell r="BY98">
            <v>73</v>
          </cell>
          <cell r="BZ98">
            <v>62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311</v>
          </cell>
        </row>
        <row r="99">
          <cell r="A99" t="str">
            <v>0664305</v>
          </cell>
          <cell r="B99" t="str">
            <v>Lenakel Secondary</v>
          </cell>
          <cell r="C99" t="str">
            <v>ENG</v>
          </cell>
          <cell r="D99" t="str">
            <v>PCV</v>
          </cell>
          <cell r="E99" t="str">
            <v>Presbyterian Church of Vanuatu</v>
          </cell>
          <cell r="F99" t="str">
            <v>G</v>
          </cell>
          <cell r="G99" t="str">
            <v>Church (Government Assisted)</v>
          </cell>
          <cell r="H99" t="str">
            <v>Tanna</v>
          </cell>
          <cell r="I99" t="str">
            <v>Tafea</v>
          </cell>
          <cell r="J99" t="str">
            <v>0084737001</v>
          </cell>
          <cell r="K99" t="str">
            <v>LENAKEL JUNIOR SECONDARY SCHOOL</v>
          </cell>
          <cell r="L99" t="str">
            <v>SS</v>
          </cell>
          <cell r="M99" t="str">
            <v>No</v>
          </cell>
          <cell r="N99" t="str">
            <v>No</v>
          </cell>
          <cell r="O99" t="str">
            <v>No</v>
          </cell>
          <cell r="P99" t="str">
            <v>No</v>
          </cell>
          <cell r="Q99" t="str">
            <v>No</v>
          </cell>
          <cell r="R99" t="str">
            <v>No</v>
          </cell>
          <cell r="S99" t="str">
            <v>No</v>
          </cell>
          <cell r="T99" t="str">
            <v>Yes</v>
          </cell>
          <cell r="U99" t="str">
            <v>Yes</v>
          </cell>
          <cell r="V99" t="str">
            <v>Yes</v>
          </cell>
          <cell r="W99" t="str">
            <v>Yes</v>
          </cell>
          <cell r="X99" t="str">
            <v>Yes</v>
          </cell>
          <cell r="Y99" t="str">
            <v>Yes</v>
          </cell>
          <cell r="Z99" t="str">
            <v>No</v>
          </cell>
          <cell r="AA99" t="str">
            <v>No</v>
          </cell>
          <cell r="AB99" t="str">
            <v>No</v>
          </cell>
          <cell r="AC99" t="str">
            <v>No</v>
          </cell>
          <cell r="AD99" t="str">
            <v xml:space="preserve">7 8 9 10 11 12 </v>
          </cell>
          <cell r="AE99" t="str">
            <v>No</v>
          </cell>
          <cell r="AF99" t="str">
            <v>No</v>
          </cell>
          <cell r="AG99" t="str">
            <v>Yes</v>
          </cell>
          <cell r="AH99" t="str">
            <v>No</v>
          </cell>
          <cell r="AI99" t="str">
            <v>No</v>
          </cell>
          <cell r="AJ99" t="str">
            <v>Yes</v>
          </cell>
          <cell r="AK99" t="str">
            <v>Yes</v>
          </cell>
          <cell r="AL99" t="str">
            <v>Yes</v>
          </cell>
          <cell r="AM99" t="str">
            <v>Yes</v>
          </cell>
          <cell r="AN99" t="str">
            <v>Yes</v>
          </cell>
          <cell r="AO99" t="str">
            <v>Yes</v>
          </cell>
          <cell r="AP99" t="str">
            <v>Yes</v>
          </cell>
          <cell r="AQ99" t="str">
            <v>Yes</v>
          </cell>
          <cell r="AR99" t="str">
            <v>Yes</v>
          </cell>
          <cell r="AS99" t="str">
            <v>Yes</v>
          </cell>
          <cell r="AT99" t="str">
            <v>No</v>
          </cell>
          <cell r="AU99" t="str">
            <v>Yes</v>
          </cell>
          <cell r="AV99" t="str">
            <v>No</v>
          </cell>
          <cell r="AW99" t="str">
            <v>No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176</v>
          </cell>
          <cell r="BF99">
            <v>211</v>
          </cell>
          <cell r="BG99">
            <v>131</v>
          </cell>
          <cell r="BH99">
            <v>125</v>
          </cell>
          <cell r="BI99">
            <v>96</v>
          </cell>
          <cell r="BJ99">
            <v>102</v>
          </cell>
          <cell r="BK99">
            <v>44</v>
          </cell>
          <cell r="BL99">
            <v>0</v>
          </cell>
          <cell r="BM99">
            <v>0</v>
          </cell>
          <cell r="BN99">
            <v>0</v>
          </cell>
          <cell r="BO99">
            <v>885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176</v>
          </cell>
          <cell r="BX99">
            <v>211</v>
          </cell>
          <cell r="BY99">
            <v>131</v>
          </cell>
          <cell r="BZ99">
            <v>125</v>
          </cell>
          <cell r="CA99">
            <v>96</v>
          </cell>
          <cell r="CB99">
            <v>102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841</v>
          </cell>
        </row>
        <row r="100">
          <cell r="A100" t="str">
            <v>0664308</v>
          </cell>
          <cell r="B100" t="str">
            <v>Tafea college</v>
          </cell>
          <cell r="C100" t="str">
            <v>ENG</v>
          </cell>
          <cell r="D100" t="str">
            <v>PEB_TAFEA</v>
          </cell>
          <cell r="E100" t="str">
            <v>Tafea PEB</v>
          </cell>
          <cell r="F100" t="str">
            <v>V</v>
          </cell>
          <cell r="G100" t="str">
            <v>Government of Vanuatu</v>
          </cell>
          <cell r="H100" t="str">
            <v>Tanna</v>
          </cell>
          <cell r="I100" t="str">
            <v>Tafea</v>
          </cell>
          <cell r="J100" t="str">
            <v>0084738001</v>
          </cell>
          <cell r="K100" t="str">
            <v>TAFEA COLLEGE</v>
          </cell>
          <cell r="L100" t="str">
            <v>SS</v>
          </cell>
          <cell r="M100" t="str">
            <v>No</v>
          </cell>
          <cell r="N100" t="str">
            <v>No</v>
          </cell>
          <cell r="O100" t="str">
            <v>No</v>
          </cell>
          <cell r="P100" t="str">
            <v>No</v>
          </cell>
          <cell r="Q100" t="str">
            <v>No</v>
          </cell>
          <cell r="R100" t="str">
            <v>No</v>
          </cell>
          <cell r="S100" t="str">
            <v>No</v>
          </cell>
          <cell r="T100" t="str">
            <v>Yes</v>
          </cell>
          <cell r="U100" t="str">
            <v>Yes</v>
          </cell>
          <cell r="V100" t="str">
            <v>Yes</v>
          </cell>
          <cell r="W100" t="str">
            <v>Yes</v>
          </cell>
          <cell r="X100" t="str">
            <v>Yes</v>
          </cell>
          <cell r="Y100" t="str">
            <v>Yes</v>
          </cell>
          <cell r="Z100" t="str">
            <v>Yes</v>
          </cell>
          <cell r="AA100" t="str">
            <v>No</v>
          </cell>
          <cell r="AB100" t="str">
            <v>No</v>
          </cell>
          <cell r="AC100" t="str">
            <v>No</v>
          </cell>
          <cell r="AD100" t="str">
            <v xml:space="preserve">7 8 9 10 11 12 13 </v>
          </cell>
          <cell r="AE100" t="str">
            <v>No</v>
          </cell>
          <cell r="AF100" t="str">
            <v>No</v>
          </cell>
          <cell r="AG100" t="str">
            <v>Yes</v>
          </cell>
          <cell r="AH100" t="str">
            <v>No</v>
          </cell>
          <cell r="AI100" t="str">
            <v>No</v>
          </cell>
          <cell r="AJ100" t="str">
            <v>Yes</v>
          </cell>
          <cell r="AK100" t="str">
            <v>Yes</v>
          </cell>
          <cell r="AL100" t="str">
            <v>Yes</v>
          </cell>
          <cell r="AM100" t="str">
            <v>Yes</v>
          </cell>
          <cell r="AN100" t="str">
            <v>Yes</v>
          </cell>
          <cell r="AO100" t="str">
            <v>Yes</v>
          </cell>
          <cell r="AP100" t="str">
            <v>Yes</v>
          </cell>
          <cell r="AQ100" t="str">
            <v>Yes</v>
          </cell>
          <cell r="AR100" t="str">
            <v>Yes</v>
          </cell>
          <cell r="AS100" t="str">
            <v>Yes</v>
          </cell>
          <cell r="AT100" t="str">
            <v>Yes</v>
          </cell>
          <cell r="AU100" t="str">
            <v>Yes</v>
          </cell>
          <cell r="AV100" t="str">
            <v>No</v>
          </cell>
          <cell r="AW100" t="str">
            <v>No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81</v>
          </cell>
          <cell r="BF100">
            <v>76</v>
          </cell>
          <cell r="BG100">
            <v>58</v>
          </cell>
          <cell r="BH100">
            <v>70</v>
          </cell>
          <cell r="BI100">
            <v>79</v>
          </cell>
          <cell r="BJ100">
            <v>45</v>
          </cell>
          <cell r="BK100">
            <v>20</v>
          </cell>
          <cell r="BL100">
            <v>0</v>
          </cell>
          <cell r="BM100">
            <v>0</v>
          </cell>
          <cell r="BN100">
            <v>0</v>
          </cell>
          <cell r="BO100">
            <v>429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81</v>
          </cell>
          <cell r="BX100">
            <v>76</v>
          </cell>
          <cell r="BY100">
            <v>58</v>
          </cell>
          <cell r="BZ100">
            <v>70</v>
          </cell>
          <cell r="CA100">
            <v>79</v>
          </cell>
          <cell r="CB100">
            <v>45</v>
          </cell>
          <cell r="CC100">
            <v>20</v>
          </cell>
          <cell r="CD100">
            <v>0</v>
          </cell>
          <cell r="CE100">
            <v>0</v>
          </cell>
          <cell r="CF100">
            <v>0</v>
          </cell>
          <cell r="CG100">
            <v>429</v>
          </cell>
        </row>
        <row r="101">
          <cell r="A101" t="str">
            <v>0664309</v>
          </cell>
          <cell r="B101" t="str">
            <v>Collège de Tafea/ Lycée de Tafea</v>
          </cell>
          <cell r="C101" t="str">
            <v>FRE</v>
          </cell>
          <cell r="D101" t="str">
            <v>PEB_TAFEA</v>
          </cell>
          <cell r="E101" t="str">
            <v>Tafea PEB</v>
          </cell>
          <cell r="F101" t="str">
            <v>V</v>
          </cell>
          <cell r="G101" t="str">
            <v>Government of Vanuatu</v>
          </cell>
          <cell r="H101" t="str">
            <v>Tanna</v>
          </cell>
          <cell r="I101" t="str">
            <v>Tafea</v>
          </cell>
          <cell r="J101" t="str">
            <v>0084738001</v>
          </cell>
          <cell r="K101" t="str">
            <v>TAFEA COLLEGE</v>
          </cell>
          <cell r="L101" t="str">
            <v>SS</v>
          </cell>
          <cell r="M101" t="str">
            <v>No</v>
          </cell>
          <cell r="N101" t="str">
            <v>No</v>
          </cell>
          <cell r="O101" t="str">
            <v>No</v>
          </cell>
          <cell r="P101" t="str">
            <v>No</v>
          </cell>
          <cell r="Q101" t="str">
            <v>No</v>
          </cell>
          <cell r="R101" t="str">
            <v>No</v>
          </cell>
          <cell r="S101" t="str">
            <v>No</v>
          </cell>
          <cell r="T101" t="str">
            <v>Yes</v>
          </cell>
          <cell r="U101" t="str">
            <v>Yes</v>
          </cell>
          <cell r="V101" t="str">
            <v>Yes</v>
          </cell>
          <cell r="W101" t="str">
            <v>Yes</v>
          </cell>
          <cell r="X101" t="str">
            <v>Yes</v>
          </cell>
          <cell r="Y101" t="str">
            <v>Yes</v>
          </cell>
          <cell r="Z101" t="str">
            <v>No</v>
          </cell>
          <cell r="AA101" t="str">
            <v>No</v>
          </cell>
          <cell r="AB101" t="str">
            <v>No</v>
          </cell>
          <cell r="AC101" t="str">
            <v>No</v>
          </cell>
          <cell r="AD101" t="str">
            <v xml:space="preserve">7 8 9 10 11 12 </v>
          </cell>
          <cell r="AE101" t="str">
            <v>No</v>
          </cell>
          <cell r="AF101" t="str">
            <v>No</v>
          </cell>
          <cell r="AG101" t="str">
            <v>Yes</v>
          </cell>
          <cell r="AH101" t="str">
            <v>No</v>
          </cell>
          <cell r="AI101" t="str">
            <v>No</v>
          </cell>
          <cell r="AJ101" t="str">
            <v>Yes</v>
          </cell>
          <cell r="AK101" t="str">
            <v>Yes</v>
          </cell>
          <cell r="AL101" t="str">
            <v>Yes</v>
          </cell>
          <cell r="AM101" t="str">
            <v>Yes</v>
          </cell>
          <cell r="AN101" t="str">
            <v>Yes</v>
          </cell>
          <cell r="AO101" t="str">
            <v>Yes</v>
          </cell>
          <cell r="AP101" t="str">
            <v>Yes</v>
          </cell>
          <cell r="AQ101" t="str">
            <v>Yes</v>
          </cell>
          <cell r="AR101" t="str">
            <v>Yes</v>
          </cell>
          <cell r="AS101" t="str">
            <v>Yes</v>
          </cell>
          <cell r="AT101" t="str">
            <v>Yes</v>
          </cell>
          <cell r="AU101" t="str">
            <v>Yes</v>
          </cell>
          <cell r="AV101" t="str">
            <v>No</v>
          </cell>
          <cell r="AW101" t="str">
            <v>No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10</v>
          </cell>
          <cell r="BF101">
            <v>28</v>
          </cell>
          <cell r="BG101">
            <v>25</v>
          </cell>
          <cell r="BH101">
            <v>13</v>
          </cell>
          <cell r="BI101">
            <v>42</v>
          </cell>
          <cell r="BJ101">
            <v>32</v>
          </cell>
          <cell r="BK101">
            <v>20</v>
          </cell>
          <cell r="BL101">
            <v>0</v>
          </cell>
          <cell r="BM101">
            <v>0</v>
          </cell>
          <cell r="BN101">
            <v>0</v>
          </cell>
          <cell r="BO101">
            <v>170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10</v>
          </cell>
          <cell r="BX101">
            <v>28</v>
          </cell>
          <cell r="BY101">
            <v>25</v>
          </cell>
          <cell r="BZ101">
            <v>13</v>
          </cell>
          <cell r="CA101">
            <v>42</v>
          </cell>
          <cell r="CB101">
            <v>32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150</v>
          </cell>
        </row>
        <row r="102">
          <cell r="A102" t="str">
            <v>0664313</v>
          </cell>
          <cell r="B102" t="str">
            <v>Lowanatom Secondary</v>
          </cell>
          <cell r="C102" t="str">
            <v>FRE</v>
          </cell>
          <cell r="D102" t="str">
            <v>CATH</v>
          </cell>
          <cell r="E102" t="str">
            <v>Catholic Education Authority</v>
          </cell>
          <cell r="F102" t="str">
            <v>G</v>
          </cell>
          <cell r="G102" t="str">
            <v>Church (Government Assisted)</v>
          </cell>
          <cell r="H102" t="str">
            <v>Tanna</v>
          </cell>
          <cell r="I102" t="str">
            <v>Tafea</v>
          </cell>
          <cell r="J102" t="str">
            <v>0084741001</v>
          </cell>
          <cell r="K102" t="str">
            <v>COLLEGE TECHNIQUE LOWANATOM</v>
          </cell>
          <cell r="L102" t="str">
            <v>SS</v>
          </cell>
          <cell r="M102" t="str">
            <v>No</v>
          </cell>
          <cell r="N102" t="str">
            <v>No</v>
          </cell>
          <cell r="O102" t="str">
            <v>No</v>
          </cell>
          <cell r="P102" t="str">
            <v>No</v>
          </cell>
          <cell r="Q102" t="str">
            <v>No</v>
          </cell>
          <cell r="R102" t="str">
            <v>No</v>
          </cell>
          <cell r="S102" t="str">
            <v>No</v>
          </cell>
          <cell r="T102" t="str">
            <v>Yes</v>
          </cell>
          <cell r="U102" t="str">
            <v>Yes</v>
          </cell>
          <cell r="V102" t="str">
            <v>Yes</v>
          </cell>
          <cell r="W102" t="str">
            <v>Yes</v>
          </cell>
          <cell r="X102" t="str">
            <v>Yes</v>
          </cell>
          <cell r="Y102" t="str">
            <v>Yes</v>
          </cell>
          <cell r="Z102" t="str">
            <v>Yes</v>
          </cell>
          <cell r="AA102" t="str">
            <v>No</v>
          </cell>
          <cell r="AB102" t="str">
            <v>No</v>
          </cell>
          <cell r="AC102" t="str">
            <v>No</v>
          </cell>
          <cell r="AD102" t="str">
            <v xml:space="preserve">7 8 9 10 11 12 13 </v>
          </cell>
          <cell r="AE102" t="str">
            <v>No</v>
          </cell>
          <cell r="AF102" t="str">
            <v>No</v>
          </cell>
          <cell r="AG102" t="str">
            <v>Yes</v>
          </cell>
          <cell r="AH102" t="str">
            <v>No</v>
          </cell>
          <cell r="AI102" t="str">
            <v>No</v>
          </cell>
          <cell r="AJ102" t="str">
            <v>Yes</v>
          </cell>
          <cell r="AK102" t="str">
            <v>Yes</v>
          </cell>
          <cell r="AL102" t="str">
            <v>Yes</v>
          </cell>
          <cell r="AM102" t="str">
            <v>Yes</v>
          </cell>
          <cell r="AN102" t="str">
            <v>Yes</v>
          </cell>
          <cell r="AO102" t="str">
            <v>Yes</v>
          </cell>
          <cell r="AP102" t="str">
            <v>Yes</v>
          </cell>
          <cell r="AQ102" t="str">
            <v>Yes</v>
          </cell>
          <cell r="AR102" t="str">
            <v>Yes</v>
          </cell>
          <cell r="AS102" t="str">
            <v>Yes</v>
          </cell>
          <cell r="AT102" t="str">
            <v>Yes</v>
          </cell>
          <cell r="AU102" t="str">
            <v>Yes</v>
          </cell>
          <cell r="AV102" t="str">
            <v>No</v>
          </cell>
          <cell r="AW102" t="str">
            <v>No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74</v>
          </cell>
          <cell r="BF102">
            <v>61</v>
          </cell>
          <cell r="BG102">
            <v>35</v>
          </cell>
          <cell r="BH102">
            <v>38</v>
          </cell>
          <cell r="BI102">
            <v>51</v>
          </cell>
          <cell r="BJ102">
            <v>54</v>
          </cell>
          <cell r="BK102">
            <v>34</v>
          </cell>
          <cell r="BL102">
            <v>0</v>
          </cell>
          <cell r="BM102">
            <v>0</v>
          </cell>
          <cell r="BN102">
            <v>0</v>
          </cell>
          <cell r="BO102">
            <v>347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74</v>
          </cell>
          <cell r="BX102">
            <v>61</v>
          </cell>
          <cell r="BY102">
            <v>35</v>
          </cell>
          <cell r="BZ102">
            <v>38</v>
          </cell>
          <cell r="CA102">
            <v>51</v>
          </cell>
          <cell r="CB102">
            <v>54</v>
          </cell>
          <cell r="CC102">
            <v>34</v>
          </cell>
          <cell r="CD102">
            <v>0</v>
          </cell>
          <cell r="CE102">
            <v>0</v>
          </cell>
          <cell r="CF102">
            <v>0</v>
          </cell>
          <cell r="CG102">
            <v>347</v>
          </cell>
        </row>
        <row r="103">
          <cell r="A103" t="str">
            <v>0664476</v>
          </cell>
          <cell r="B103" t="str">
            <v>Lowiepeng Secondary</v>
          </cell>
          <cell r="C103" t="str">
            <v>FRE</v>
          </cell>
          <cell r="D103" t="str">
            <v>PEB_TAFEA</v>
          </cell>
          <cell r="E103" t="str">
            <v>Tafea PEB</v>
          </cell>
          <cell r="F103" t="str">
            <v>V</v>
          </cell>
          <cell r="G103" t="str">
            <v>Government of Vanuatu</v>
          </cell>
          <cell r="H103" t="str">
            <v>Tanna</v>
          </cell>
          <cell r="I103" t="str">
            <v>Tafea</v>
          </cell>
          <cell r="J103" t="str">
            <v>0084991001</v>
          </cell>
          <cell r="K103" t="str">
            <v>LOWIEPENG SECONDARY SCHOOL</v>
          </cell>
          <cell r="L103" t="str">
            <v>SS</v>
          </cell>
          <cell r="M103" t="str">
            <v>No</v>
          </cell>
          <cell r="N103" t="str">
            <v>No</v>
          </cell>
          <cell r="O103" t="str">
            <v>No</v>
          </cell>
          <cell r="P103" t="str">
            <v>No</v>
          </cell>
          <cell r="Q103" t="str">
            <v>No</v>
          </cell>
          <cell r="R103" t="str">
            <v>No</v>
          </cell>
          <cell r="S103" t="str">
            <v>No</v>
          </cell>
          <cell r="T103" t="str">
            <v>Yes</v>
          </cell>
          <cell r="U103" t="str">
            <v>Yes</v>
          </cell>
          <cell r="V103" t="str">
            <v>Yes</v>
          </cell>
          <cell r="W103" t="str">
            <v>Yes</v>
          </cell>
          <cell r="X103" t="str">
            <v>No</v>
          </cell>
          <cell r="Y103" t="str">
            <v>No</v>
          </cell>
          <cell r="Z103" t="str">
            <v>No</v>
          </cell>
          <cell r="AA103" t="str">
            <v>No</v>
          </cell>
          <cell r="AB103" t="str">
            <v>No</v>
          </cell>
          <cell r="AC103" t="str">
            <v>No</v>
          </cell>
          <cell r="AD103" t="str">
            <v xml:space="preserve">7 8 9 10 </v>
          </cell>
          <cell r="AE103" t="str">
            <v>No</v>
          </cell>
          <cell r="AF103" t="str">
            <v>No</v>
          </cell>
          <cell r="AG103" t="str">
            <v>Yes</v>
          </cell>
          <cell r="AH103" t="str">
            <v>No</v>
          </cell>
          <cell r="AI103" t="str">
            <v>No</v>
          </cell>
          <cell r="AJ103" t="str">
            <v>No</v>
          </cell>
          <cell r="AK103" t="str">
            <v>Yes</v>
          </cell>
          <cell r="AL103" t="str">
            <v>Yes</v>
          </cell>
          <cell r="AM103" t="str">
            <v>Yes</v>
          </cell>
          <cell r="AN103" t="str">
            <v>Yes</v>
          </cell>
          <cell r="AO103" t="str">
            <v>Yes</v>
          </cell>
          <cell r="AP103" t="str">
            <v>No</v>
          </cell>
          <cell r="AQ103" t="str">
            <v>Yes</v>
          </cell>
          <cell r="AR103" t="str">
            <v>Yes</v>
          </cell>
          <cell r="AS103" t="str">
            <v>Yes</v>
          </cell>
          <cell r="AT103" t="str">
            <v>Yes</v>
          </cell>
          <cell r="AU103" t="str">
            <v>Yes</v>
          </cell>
          <cell r="AV103" t="str">
            <v>No</v>
          </cell>
          <cell r="AW103" t="str">
            <v>No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44</v>
          </cell>
          <cell r="BF103">
            <v>20</v>
          </cell>
          <cell r="BG103">
            <v>24</v>
          </cell>
          <cell r="BH103">
            <v>15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103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44</v>
          </cell>
          <cell r="BX103">
            <v>20</v>
          </cell>
          <cell r="BY103">
            <v>24</v>
          </cell>
          <cell r="BZ103">
            <v>15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103</v>
          </cell>
        </row>
        <row r="104">
          <cell r="A104" t="str">
            <v>0664495</v>
          </cell>
          <cell r="B104" t="str">
            <v>Kwamera Secondary</v>
          </cell>
          <cell r="C104" t="str">
            <v>ENG</v>
          </cell>
          <cell r="D104" t="str">
            <v>PEB_TAFEA</v>
          </cell>
          <cell r="E104" t="str">
            <v>Tafea PEB</v>
          </cell>
          <cell r="F104" t="str">
            <v>V</v>
          </cell>
          <cell r="G104" t="str">
            <v>Government of Vanuatu</v>
          </cell>
          <cell r="H104" t="str">
            <v>Tanna</v>
          </cell>
          <cell r="I104" t="str">
            <v>Tafea</v>
          </cell>
          <cell r="J104" t="str">
            <v>0103593001</v>
          </cell>
          <cell r="K104" t="str">
            <v>KWAMERA, JUNIOR SECONDARY SCHOOL</v>
          </cell>
          <cell r="L104" t="str">
            <v>SS</v>
          </cell>
          <cell r="M104" t="str">
            <v>No</v>
          </cell>
          <cell r="N104" t="str">
            <v>No</v>
          </cell>
          <cell r="O104" t="str">
            <v>No</v>
          </cell>
          <cell r="P104" t="str">
            <v>No</v>
          </cell>
          <cell r="Q104" t="str">
            <v>No</v>
          </cell>
          <cell r="R104" t="str">
            <v>No</v>
          </cell>
          <cell r="S104" t="str">
            <v>No</v>
          </cell>
          <cell r="T104" t="str">
            <v>Yes</v>
          </cell>
          <cell r="U104" t="str">
            <v>Yes</v>
          </cell>
          <cell r="V104" t="str">
            <v>Yes</v>
          </cell>
          <cell r="W104" t="str">
            <v>Yes</v>
          </cell>
          <cell r="X104" t="str">
            <v>No</v>
          </cell>
          <cell r="Y104" t="str">
            <v>No</v>
          </cell>
          <cell r="Z104" t="str">
            <v>No</v>
          </cell>
          <cell r="AA104" t="str">
            <v>No</v>
          </cell>
          <cell r="AB104" t="str">
            <v>No</v>
          </cell>
          <cell r="AC104" t="str">
            <v>No</v>
          </cell>
          <cell r="AD104" t="str">
            <v xml:space="preserve">7 8 9 10 </v>
          </cell>
          <cell r="AE104" t="str">
            <v>No</v>
          </cell>
          <cell r="AF104" t="str">
            <v>No</v>
          </cell>
          <cell r="AG104" t="str">
            <v>Yes</v>
          </cell>
          <cell r="AH104" t="str">
            <v>No</v>
          </cell>
          <cell r="AI104" t="str">
            <v>No</v>
          </cell>
          <cell r="AJ104" t="str">
            <v>Yes</v>
          </cell>
          <cell r="AK104" t="str">
            <v>Yes</v>
          </cell>
          <cell r="AL104" t="str">
            <v>Yes</v>
          </cell>
          <cell r="AM104" t="str">
            <v>Yes</v>
          </cell>
          <cell r="AN104" t="str">
            <v>Yes</v>
          </cell>
          <cell r="AO104" t="str">
            <v>Yes</v>
          </cell>
          <cell r="AP104" t="str">
            <v>Yes</v>
          </cell>
          <cell r="AQ104" t="str">
            <v>Yes</v>
          </cell>
          <cell r="AR104" t="str">
            <v>Yes</v>
          </cell>
          <cell r="AS104" t="str">
            <v>Yes</v>
          </cell>
          <cell r="AT104" t="str">
            <v>Yes</v>
          </cell>
          <cell r="AU104" t="str">
            <v>Yes</v>
          </cell>
          <cell r="AV104" t="str">
            <v>No</v>
          </cell>
          <cell r="AW104" t="str">
            <v>No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27</v>
          </cell>
          <cell r="BF104">
            <v>19</v>
          </cell>
          <cell r="BG104">
            <v>27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73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27</v>
          </cell>
          <cell r="BX104">
            <v>19</v>
          </cell>
          <cell r="BY104">
            <v>27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73</v>
          </cell>
        </row>
        <row r="105">
          <cell r="A105" t="str">
            <v>0664506</v>
          </cell>
          <cell r="B105" t="str">
            <v>Naluken Secondary</v>
          </cell>
          <cell r="C105" t="str">
            <v>ENG</v>
          </cell>
          <cell r="D105" t="str">
            <v>PEB_TAFEA</v>
          </cell>
          <cell r="E105" t="str">
            <v>Tafea PEB</v>
          </cell>
          <cell r="F105" t="str">
            <v>V</v>
          </cell>
          <cell r="G105" t="str">
            <v>Government of Vanuatu</v>
          </cell>
          <cell r="H105" t="str">
            <v>Tanna</v>
          </cell>
          <cell r="I105" t="str">
            <v>Tafea</v>
          </cell>
          <cell r="J105" t="str">
            <v>0120249001</v>
          </cell>
          <cell r="K105" t="str">
            <v>NALUKEN JUNIOR SECONDARY</v>
          </cell>
          <cell r="L105" t="str">
            <v>SS</v>
          </cell>
          <cell r="M105" t="str">
            <v>No</v>
          </cell>
          <cell r="N105" t="str">
            <v>No</v>
          </cell>
          <cell r="O105" t="str">
            <v>No</v>
          </cell>
          <cell r="P105" t="str">
            <v>No</v>
          </cell>
          <cell r="Q105" t="str">
            <v>No</v>
          </cell>
          <cell r="R105" t="str">
            <v>No</v>
          </cell>
          <cell r="S105" t="str">
            <v>No</v>
          </cell>
          <cell r="T105" t="str">
            <v>Yes</v>
          </cell>
          <cell r="U105" t="str">
            <v>Yes</v>
          </cell>
          <cell r="V105" t="str">
            <v>Yes</v>
          </cell>
          <cell r="W105" t="str">
            <v>Yes</v>
          </cell>
          <cell r="X105" t="str">
            <v>Yes</v>
          </cell>
          <cell r="Y105" t="str">
            <v>Yes</v>
          </cell>
          <cell r="Z105" t="str">
            <v>No</v>
          </cell>
          <cell r="AA105" t="str">
            <v>No</v>
          </cell>
          <cell r="AB105" t="str">
            <v>No</v>
          </cell>
          <cell r="AC105" t="str">
            <v>No</v>
          </cell>
          <cell r="AD105" t="str">
            <v xml:space="preserve">7 8 9 10 11 12 </v>
          </cell>
          <cell r="AE105" t="str">
            <v>No</v>
          </cell>
          <cell r="AF105" t="str">
            <v>No</v>
          </cell>
          <cell r="AG105" t="str">
            <v>Yes</v>
          </cell>
          <cell r="AH105" t="str">
            <v>No</v>
          </cell>
          <cell r="AI105" t="str">
            <v>No</v>
          </cell>
          <cell r="AJ105" t="str">
            <v>Yes</v>
          </cell>
          <cell r="AK105" t="str">
            <v>Yes</v>
          </cell>
          <cell r="AL105" t="str">
            <v>Yes</v>
          </cell>
          <cell r="AM105" t="str">
            <v>No</v>
          </cell>
          <cell r="AN105" t="str">
            <v>Yes</v>
          </cell>
          <cell r="AO105" t="str">
            <v>Yes</v>
          </cell>
          <cell r="AP105" t="str">
            <v>Yes</v>
          </cell>
          <cell r="AQ105" t="str">
            <v>Yes</v>
          </cell>
          <cell r="AR105" t="str">
            <v>Yes</v>
          </cell>
          <cell r="AS105" t="str">
            <v>Yes</v>
          </cell>
          <cell r="AT105" t="str">
            <v>Yes</v>
          </cell>
          <cell r="AU105" t="str">
            <v>Yes</v>
          </cell>
          <cell r="AV105" t="str">
            <v>No</v>
          </cell>
          <cell r="AW105" t="str">
            <v>No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132</v>
          </cell>
          <cell r="BF105">
            <v>136</v>
          </cell>
          <cell r="BG105">
            <v>53</v>
          </cell>
          <cell r="BH105">
            <v>54</v>
          </cell>
          <cell r="BI105">
            <v>25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400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132</v>
          </cell>
          <cell r="BX105">
            <v>136</v>
          </cell>
          <cell r="BY105">
            <v>53</v>
          </cell>
          <cell r="BZ105">
            <v>54</v>
          </cell>
          <cell r="CA105">
            <v>25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400</v>
          </cell>
        </row>
        <row r="106">
          <cell r="A106" t="str">
            <v>0664509</v>
          </cell>
          <cell r="B106" t="str">
            <v>Latan (Tuhu) Secondary</v>
          </cell>
          <cell r="C106" t="str">
            <v>ENG</v>
          </cell>
          <cell r="D106" t="str">
            <v>PEB_TAFEA</v>
          </cell>
          <cell r="E106" t="str">
            <v>Tafea PEB</v>
          </cell>
          <cell r="F106" t="str">
            <v>V</v>
          </cell>
          <cell r="G106" t="str">
            <v>Government of Vanuatu</v>
          </cell>
          <cell r="H106" t="str">
            <v>Tanna</v>
          </cell>
          <cell r="I106" t="str">
            <v>Tafea</v>
          </cell>
          <cell r="J106" t="str">
            <v>0128894001</v>
          </cell>
          <cell r="K106" t="str">
            <v>LATAN JUNIOR SECONDARY SCHOOL</v>
          </cell>
          <cell r="L106" t="str">
            <v>SS</v>
          </cell>
          <cell r="M106" t="str">
            <v>No</v>
          </cell>
          <cell r="N106" t="str">
            <v>No</v>
          </cell>
          <cell r="O106" t="str">
            <v>No</v>
          </cell>
          <cell r="P106" t="str">
            <v>No</v>
          </cell>
          <cell r="Q106" t="str">
            <v>No</v>
          </cell>
          <cell r="R106" t="str">
            <v>No</v>
          </cell>
          <cell r="S106" t="str">
            <v>No</v>
          </cell>
          <cell r="T106" t="str">
            <v>Yes</v>
          </cell>
          <cell r="U106" t="str">
            <v>Yes</v>
          </cell>
          <cell r="V106" t="str">
            <v>Yes</v>
          </cell>
          <cell r="W106" t="str">
            <v>Yes</v>
          </cell>
          <cell r="X106" t="str">
            <v>No</v>
          </cell>
          <cell r="Y106" t="str">
            <v>No</v>
          </cell>
          <cell r="Z106" t="str">
            <v>No</v>
          </cell>
          <cell r="AA106" t="str">
            <v>No</v>
          </cell>
          <cell r="AB106" t="str">
            <v>No</v>
          </cell>
          <cell r="AC106" t="str">
            <v>No</v>
          </cell>
          <cell r="AD106" t="str">
            <v xml:space="preserve">7 8 9 10 </v>
          </cell>
          <cell r="AE106" t="str">
            <v>No</v>
          </cell>
          <cell r="AF106" t="str">
            <v>No</v>
          </cell>
          <cell r="AG106" t="str">
            <v>Yes</v>
          </cell>
          <cell r="AH106" t="str">
            <v>No</v>
          </cell>
          <cell r="AI106" t="str">
            <v>No</v>
          </cell>
          <cell r="AJ106" t="str">
            <v>Yes</v>
          </cell>
          <cell r="AK106" t="str">
            <v>Yes</v>
          </cell>
          <cell r="AL106" t="str">
            <v>Yes</v>
          </cell>
          <cell r="AM106" t="str">
            <v>Yes</v>
          </cell>
          <cell r="AN106" t="str">
            <v>Yes</v>
          </cell>
          <cell r="AO106" t="str">
            <v>Yes</v>
          </cell>
          <cell r="AP106" t="str">
            <v>Yes</v>
          </cell>
          <cell r="AQ106" t="str">
            <v>Yes</v>
          </cell>
          <cell r="AR106" t="str">
            <v>Yes</v>
          </cell>
          <cell r="AS106" t="str">
            <v>Yes</v>
          </cell>
          <cell r="AT106" t="str">
            <v>Yes</v>
          </cell>
          <cell r="AU106" t="str">
            <v>Yes</v>
          </cell>
          <cell r="AV106" t="str">
            <v>No</v>
          </cell>
          <cell r="AW106" t="str">
            <v>No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55</v>
          </cell>
          <cell r="BF106">
            <v>71</v>
          </cell>
          <cell r="BG106">
            <v>71</v>
          </cell>
          <cell r="BH106">
            <v>40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237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55</v>
          </cell>
          <cell r="BX106">
            <v>71</v>
          </cell>
          <cell r="BY106">
            <v>71</v>
          </cell>
          <cell r="BZ106">
            <v>40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237</v>
          </cell>
        </row>
        <row r="107">
          <cell r="A107" t="str">
            <v>0664522</v>
          </cell>
          <cell r="B107" t="str">
            <v>Lamlu Secondary</v>
          </cell>
          <cell r="C107" t="str">
            <v>FRE</v>
          </cell>
          <cell r="D107" t="str">
            <v>CATH</v>
          </cell>
          <cell r="E107" t="str">
            <v>Catholic Education Authority</v>
          </cell>
          <cell r="F107" t="str">
            <v>G</v>
          </cell>
          <cell r="G107" t="str">
            <v>Church (Government Assisted)</v>
          </cell>
          <cell r="H107" t="str">
            <v>Tanna</v>
          </cell>
          <cell r="I107" t="str">
            <v>Tafea</v>
          </cell>
          <cell r="J107" t="str">
            <v>0085119001</v>
          </cell>
          <cell r="K107" t="str">
            <v>LAMLU PRIMARY SCHOOL</v>
          </cell>
          <cell r="L107" t="str">
            <v>SS</v>
          </cell>
          <cell r="M107" t="str">
            <v>No</v>
          </cell>
          <cell r="N107" t="str">
            <v>No</v>
          </cell>
          <cell r="O107" t="str">
            <v>No</v>
          </cell>
          <cell r="P107" t="str">
            <v>No</v>
          </cell>
          <cell r="Q107" t="str">
            <v>No</v>
          </cell>
          <cell r="R107" t="str">
            <v>No</v>
          </cell>
          <cell r="S107" t="str">
            <v>No</v>
          </cell>
          <cell r="T107" t="str">
            <v>Yes</v>
          </cell>
          <cell r="U107" t="str">
            <v>Yes</v>
          </cell>
          <cell r="V107" t="str">
            <v>Yes</v>
          </cell>
          <cell r="W107" t="str">
            <v>Yes</v>
          </cell>
          <cell r="X107" t="str">
            <v>No</v>
          </cell>
          <cell r="Y107" t="str">
            <v>No</v>
          </cell>
          <cell r="Z107" t="str">
            <v>No</v>
          </cell>
          <cell r="AA107" t="str">
            <v>No</v>
          </cell>
          <cell r="AB107" t="str">
            <v>No</v>
          </cell>
          <cell r="AC107" t="str">
            <v>No</v>
          </cell>
          <cell r="AD107" t="str">
            <v xml:space="preserve">7 8 9 10 </v>
          </cell>
          <cell r="AE107" t="str">
            <v>No</v>
          </cell>
          <cell r="AF107" t="str">
            <v>No</v>
          </cell>
          <cell r="AG107" t="str">
            <v>Yes</v>
          </cell>
          <cell r="AH107" t="str">
            <v>No</v>
          </cell>
          <cell r="AI107" t="str">
            <v>No</v>
          </cell>
          <cell r="AJ107" t="str">
            <v>Yes</v>
          </cell>
          <cell r="AK107" t="str">
            <v>Yes</v>
          </cell>
          <cell r="AL107" t="str">
            <v>Yes</v>
          </cell>
          <cell r="AM107" t="str">
            <v>Yes</v>
          </cell>
          <cell r="AN107" t="str">
            <v>Yes</v>
          </cell>
          <cell r="AO107" t="str">
            <v>Yes</v>
          </cell>
          <cell r="AP107" t="str">
            <v>No</v>
          </cell>
          <cell r="AQ107" t="str">
            <v>No</v>
          </cell>
          <cell r="AR107" t="str">
            <v>Yes</v>
          </cell>
          <cell r="AS107" t="str">
            <v>Yes</v>
          </cell>
          <cell r="AT107" t="str">
            <v>Yes</v>
          </cell>
          <cell r="AU107" t="str">
            <v>Yes</v>
          </cell>
          <cell r="AV107" t="str">
            <v>No</v>
          </cell>
          <cell r="AW107" t="str">
            <v>No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31</v>
          </cell>
          <cell r="BF107">
            <v>58</v>
          </cell>
          <cell r="BG107">
            <v>36</v>
          </cell>
          <cell r="BH107">
            <v>32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157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31</v>
          </cell>
          <cell r="BX107">
            <v>58</v>
          </cell>
          <cell r="BY107">
            <v>36</v>
          </cell>
          <cell r="BZ107">
            <v>32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157</v>
          </cell>
        </row>
        <row r="108">
          <cell r="A108" t="str">
            <v>0664559</v>
          </cell>
          <cell r="B108" t="str">
            <v>Green Hill English Junior Secondary</v>
          </cell>
          <cell r="C108" t="str">
            <v>ENG</v>
          </cell>
          <cell r="D108" t="str">
            <v>PEB_TAFEA</v>
          </cell>
          <cell r="E108" t="str">
            <v>Tafea PEB</v>
          </cell>
          <cell r="F108" t="str">
            <v>V</v>
          </cell>
          <cell r="G108" t="str">
            <v>Government of Vanuatu</v>
          </cell>
          <cell r="H108" t="str">
            <v>Tanna</v>
          </cell>
          <cell r="I108" t="str">
            <v>Tafea</v>
          </cell>
          <cell r="J108" t="str">
            <v>0085016001</v>
          </cell>
          <cell r="K108" t="str">
            <v>GREEN HILL PRIMARY SCHOOL</v>
          </cell>
          <cell r="L108" t="str">
            <v>SS</v>
          </cell>
          <cell r="M108" t="str">
            <v>No</v>
          </cell>
          <cell r="N108" t="str">
            <v>No</v>
          </cell>
          <cell r="O108" t="str">
            <v>No</v>
          </cell>
          <cell r="P108" t="str">
            <v>No</v>
          </cell>
          <cell r="Q108" t="str">
            <v>No</v>
          </cell>
          <cell r="R108" t="str">
            <v>No</v>
          </cell>
          <cell r="S108" t="str">
            <v>No</v>
          </cell>
          <cell r="T108" t="str">
            <v>Yes</v>
          </cell>
          <cell r="U108" t="str">
            <v>Yes</v>
          </cell>
          <cell r="V108" t="str">
            <v>Yes</v>
          </cell>
          <cell r="W108" t="str">
            <v>Yes</v>
          </cell>
          <cell r="X108" t="str">
            <v>No</v>
          </cell>
          <cell r="Y108" t="str">
            <v>No</v>
          </cell>
          <cell r="Z108" t="str">
            <v>No</v>
          </cell>
          <cell r="AA108" t="str">
            <v>No</v>
          </cell>
          <cell r="AB108" t="str">
            <v>No</v>
          </cell>
          <cell r="AC108" t="str">
            <v>No</v>
          </cell>
          <cell r="AD108" t="str">
            <v xml:space="preserve">7 8 9 10 </v>
          </cell>
          <cell r="AE108" t="str">
            <v>No</v>
          </cell>
          <cell r="AF108" t="str">
            <v>No</v>
          </cell>
          <cell r="AG108" t="str">
            <v>Yes</v>
          </cell>
          <cell r="AH108" t="str">
            <v>No</v>
          </cell>
          <cell r="AI108" t="str">
            <v>No</v>
          </cell>
          <cell r="AJ108" t="str">
            <v>Yes</v>
          </cell>
          <cell r="AK108" t="str">
            <v>Yes</v>
          </cell>
          <cell r="AL108" t="str">
            <v>Yes</v>
          </cell>
          <cell r="AM108" t="str">
            <v>Yes</v>
          </cell>
          <cell r="AN108" t="str">
            <v>Yes</v>
          </cell>
          <cell r="AO108" t="str">
            <v>Yes</v>
          </cell>
          <cell r="AP108" t="str">
            <v>No</v>
          </cell>
          <cell r="AQ108" t="str">
            <v>Yes</v>
          </cell>
          <cell r="AR108" t="str">
            <v>Yes</v>
          </cell>
          <cell r="AS108" t="str">
            <v>Yes</v>
          </cell>
          <cell r="AT108" t="str">
            <v>Yes</v>
          </cell>
          <cell r="AU108" t="str">
            <v>Yes</v>
          </cell>
          <cell r="AV108" t="str">
            <v>No</v>
          </cell>
          <cell r="AW108" t="str">
            <v>No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17</v>
          </cell>
          <cell r="BF108">
            <v>42</v>
          </cell>
          <cell r="BG108">
            <v>22</v>
          </cell>
          <cell r="BH108">
            <v>12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93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17</v>
          </cell>
          <cell r="BX108">
            <v>42</v>
          </cell>
          <cell r="BY108">
            <v>22</v>
          </cell>
          <cell r="BZ108">
            <v>12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93</v>
          </cell>
        </row>
        <row r="109">
          <cell r="A109" t="str">
            <v>0664562</v>
          </cell>
          <cell r="B109" t="str">
            <v>Entan Vui Jnr Secondary</v>
          </cell>
          <cell r="C109" t="str">
            <v>ENG</v>
          </cell>
          <cell r="D109" t="str">
            <v>SDA</v>
          </cell>
          <cell r="E109" t="str">
            <v>Seven Day Adventist</v>
          </cell>
          <cell r="F109" t="str">
            <v>G</v>
          </cell>
          <cell r="G109" t="str">
            <v>Church (Government Assisted)</v>
          </cell>
          <cell r="H109" t="str">
            <v>Tanna</v>
          </cell>
          <cell r="I109" t="str">
            <v>Tafea</v>
          </cell>
          <cell r="J109" t="str">
            <v>0098404001</v>
          </cell>
          <cell r="K109" t="str">
            <v>ENTAN - VUI PRIMARY SCHOOL</v>
          </cell>
          <cell r="L109" t="str">
            <v>SS</v>
          </cell>
          <cell r="M109" t="str">
            <v>No</v>
          </cell>
          <cell r="N109" t="str">
            <v>No</v>
          </cell>
          <cell r="O109" t="str">
            <v>No</v>
          </cell>
          <cell r="P109" t="str">
            <v>No</v>
          </cell>
          <cell r="Q109" t="str">
            <v>No</v>
          </cell>
          <cell r="R109" t="str">
            <v>No</v>
          </cell>
          <cell r="S109" t="str">
            <v>No</v>
          </cell>
          <cell r="T109" t="str">
            <v>Yes</v>
          </cell>
          <cell r="U109" t="str">
            <v>Yes</v>
          </cell>
          <cell r="V109" t="str">
            <v>Yes</v>
          </cell>
          <cell r="W109" t="str">
            <v>Yes</v>
          </cell>
          <cell r="X109" t="str">
            <v>No</v>
          </cell>
          <cell r="Y109" t="str">
            <v>No</v>
          </cell>
          <cell r="Z109" t="str">
            <v>No</v>
          </cell>
          <cell r="AA109" t="str">
            <v>No</v>
          </cell>
          <cell r="AB109" t="str">
            <v>No</v>
          </cell>
          <cell r="AC109" t="str">
            <v>No</v>
          </cell>
          <cell r="AD109" t="str">
            <v xml:space="preserve">7 8 9 10 </v>
          </cell>
          <cell r="AE109" t="str">
            <v>No</v>
          </cell>
          <cell r="AF109" t="str">
            <v>No</v>
          </cell>
          <cell r="AG109" t="str">
            <v>Yes</v>
          </cell>
          <cell r="AH109" t="str">
            <v>No</v>
          </cell>
          <cell r="AI109" t="str">
            <v>No</v>
          </cell>
          <cell r="AJ109" t="str">
            <v>Yes</v>
          </cell>
          <cell r="AK109" t="str">
            <v>Yes</v>
          </cell>
          <cell r="AL109" t="str">
            <v>Yes</v>
          </cell>
          <cell r="AM109" t="str">
            <v>Yes</v>
          </cell>
          <cell r="AN109" t="str">
            <v>Yes</v>
          </cell>
          <cell r="AO109" t="str">
            <v>Yes</v>
          </cell>
          <cell r="AP109" t="str">
            <v>No</v>
          </cell>
          <cell r="AQ109" t="str">
            <v>Yes</v>
          </cell>
          <cell r="AR109" t="str">
            <v>Yes</v>
          </cell>
          <cell r="AS109" t="str">
            <v>Yes</v>
          </cell>
          <cell r="AT109" t="str">
            <v>Yes</v>
          </cell>
          <cell r="AU109" t="str">
            <v>Yes</v>
          </cell>
          <cell r="AV109" t="str">
            <v>Yes</v>
          </cell>
          <cell r="AW109" t="str">
            <v>No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16</v>
          </cell>
          <cell r="BF109">
            <v>19</v>
          </cell>
          <cell r="BG109">
            <v>21</v>
          </cell>
          <cell r="BH109">
            <v>9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65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16</v>
          </cell>
          <cell r="BX109">
            <v>19</v>
          </cell>
          <cell r="BY109">
            <v>21</v>
          </cell>
          <cell r="BZ109">
            <v>9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65</v>
          </cell>
        </row>
        <row r="110">
          <cell r="A110" t="str">
            <v>0664563</v>
          </cell>
          <cell r="B110" t="str">
            <v>Green Hill French Junior Secondary</v>
          </cell>
          <cell r="C110" t="str">
            <v>FRE</v>
          </cell>
          <cell r="D110" t="str">
            <v>PEB_TAFEA</v>
          </cell>
          <cell r="E110" t="str">
            <v>Tafea PEB</v>
          </cell>
          <cell r="F110" t="str">
            <v>V</v>
          </cell>
          <cell r="G110" t="str">
            <v>Government of Vanuatu</v>
          </cell>
          <cell r="H110" t="str">
            <v>Tanna</v>
          </cell>
          <cell r="I110" t="str">
            <v>Tafea</v>
          </cell>
          <cell r="L110" t="str">
            <v>SS</v>
          </cell>
          <cell r="M110" t="str">
            <v>No</v>
          </cell>
          <cell r="N110" t="str">
            <v>No</v>
          </cell>
          <cell r="O110" t="str">
            <v>No</v>
          </cell>
          <cell r="P110" t="str">
            <v>No</v>
          </cell>
          <cell r="Q110" t="str">
            <v>No</v>
          </cell>
          <cell r="R110" t="str">
            <v>No</v>
          </cell>
          <cell r="S110" t="str">
            <v>No</v>
          </cell>
          <cell r="T110" t="str">
            <v>Yes</v>
          </cell>
          <cell r="U110" t="str">
            <v>Yes</v>
          </cell>
          <cell r="V110" t="str">
            <v>Yes</v>
          </cell>
          <cell r="W110" t="str">
            <v>Yes</v>
          </cell>
          <cell r="X110" t="str">
            <v>No</v>
          </cell>
          <cell r="Y110" t="str">
            <v>No</v>
          </cell>
          <cell r="Z110" t="str">
            <v>No</v>
          </cell>
          <cell r="AA110" t="str">
            <v>No</v>
          </cell>
          <cell r="AB110" t="str">
            <v>No</v>
          </cell>
          <cell r="AC110" t="str">
            <v>No</v>
          </cell>
          <cell r="AD110" t="str">
            <v xml:space="preserve">7 8 9 10 </v>
          </cell>
          <cell r="AE110" t="str">
            <v>No</v>
          </cell>
          <cell r="AF110" t="str">
            <v>No</v>
          </cell>
          <cell r="AG110" t="str">
            <v>Yes</v>
          </cell>
          <cell r="AH110" t="str">
            <v>No</v>
          </cell>
          <cell r="AI110" t="str">
            <v>No</v>
          </cell>
          <cell r="AJ110" t="str">
            <v>Yes</v>
          </cell>
          <cell r="AK110" t="str">
            <v>Yes</v>
          </cell>
          <cell r="AL110" t="str">
            <v>Yes</v>
          </cell>
          <cell r="AM110" t="str">
            <v>Yes</v>
          </cell>
          <cell r="AN110" t="str">
            <v>Yes</v>
          </cell>
          <cell r="AO110" t="str">
            <v>Yes</v>
          </cell>
          <cell r="AP110" t="str">
            <v>Yes</v>
          </cell>
          <cell r="AQ110" t="str">
            <v>Yes</v>
          </cell>
          <cell r="AR110" t="str">
            <v>Yes</v>
          </cell>
          <cell r="AS110" t="str">
            <v>Yes</v>
          </cell>
          <cell r="AT110" t="str">
            <v>Yes</v>
          </cell>
          <cell r="AU110" t="str">
            <v>Yes</v>
          </cell>
          <cell r="AV110" t="str">
            <v>No</v>
          </cell>
          <cell r="AW110" t="str">
            <v>No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8</v>
          </cell>
          <cell r="BF110">
            <v>14</v>
          </cell>
          <cell r="BG110">
            <v>16</v>
          </cell>
          <cell r="BH110">
            <v>11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49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8</v>
          </cell>
          <cell r="BX110">
            <v>14</v>
          </cell>
          <cell r="BY110">
            <v>16</v>
          </cell>
          <cell r="BZ110">
            <v>11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49</v>
          </cell>
        </row>
        <row r="111">
          <cell r="A111" t="str">
            <v>0664570</v>
          </cell>
          <cell r="B111" t="str">
            <v>Louwanpakil Secondary</v>
          </cell>
          <cell r="C111" t="str">
            <v>ENG</v>
          </cell>
          <cell r="D111" t="str">
            <v>PEB_TAFEA</v>
          </cell>
          <cell r="E111" t="str">
            <v>Tafea PEB</v>
          </cell>
          <cell r="F111" t="str">
            <v>V</v>
          </cell>
          <cell r="G111" t="str">
            <v>Government of Vanuatu</v>
          </cell>
          <cell r="H111" t="str">
            <v>Tanna</v>
          </cell>
          <cell r="I111" t="str">
            <v>Tafea</v>
          </cell>
          <cell r="L111" t="str">
            <v>SS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Yes</v>
          </cell>
          <cell r="U111" t="str">
            <v>Yes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 t="str">
            <v>No</v>
          </cell>
          <cell r="AC111" t="str">
            <v>No</v>
          </cell>
          <cell r="AD111" t="str">
            <v xml:space="preserve">7 8 </v>
          </cell>
          <cell r="AE111" t="str">
            <v>No</v>
          </cell>
          <cell r="AF111" t="str">
            <v>No</v>
          </cell>
          <cell r="AG111" t="str">
            <v>Yes</v>
          </cell>
          <cell r="AH111" t="str">
            <v>No</v>
          </cell>
          <cell r="AI111" t="str">
            <v>No</v>
          </cell>
          <cell r="AJ111" t="str">
            <v>No</v>
          </cell>
          <cell r="AK111" t="str">
            <v>No</v>
          </cell>
          <cell r="AL111" t="str">
            <v>No</v>
          </cell>
          <cell r="AM111" t="str">
            <v>No</v>
          </cell>
          <cell r="AN111" t="str">
            <v>No</v>
          </cell>
          <cell r="AO111" t="str">
            <v>No</v>
          </cell>
          <cell r="AP111" t="str">
            <v>No</v>
          </cell>
          <cell r="AQ111" t="str">
            <v>No</v>
          </cell>
          <cell r="AR111" t="str">
            <v>No</v>
          </cell>
          <cell r="AS111" t="str">
            <v>No</v>
          </cell>
          <cell r="AT111" t="str">
            <v>No</v>
          </cell>
          <cell r="AU111" t="str">
            <v>No</v>
          </cell>
          <cell r="AV111" t="str">
            <v>No</v>
          </cell>
          <cell r="AW111" t="str">
            <v>No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22</v>
          </cell>
          <cell r="BF111">
            <v>5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27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22</v>
          </cell>
          <cell r="BX111">
            <v>5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27</v>
          </cell>
        </row>
        <row r="112">
          <cell r="A112" t="str">
            <v>0664571</v>
          </cell>
          <cell r="B112" t="str">
            <v>Port Resolution Junior Secondary</v>
          </cell>
          <cell r="C112" t="str">
            <v>ENG</v>
          </cell>
          <cell r="D112" t="str">
            <v>PEB_TAFEA</v>
          </cell>
          <cell r="E112" t="str">
            <v>Tafea PEB</v>
          </cell>
          <cell r="F112" t="str">
            <v>V</v>
          </cell>
          <cell r="G112" t="str">
            <v>Government of Vanuatu</v>
          </cell>
          <cell r="H112" t="str">
            <v>Tanna</v>
          </cell>
          <cell r="I112" t="str">
            <v>Tafea</v>
          </cell>
          <cell r="L112" t="str">
            <v>SS</v>
          </cell>
          <cell r="M112" t="str">
            <v>No</v>
          </cell>
          <cell r="N112" t="str">
            <v>No</v>
          </cell>
          <cell r="O112" t="str">
            <v>No</v>
          </cell>
          <cell r="P112" t="str">
            <v>No</v>
          </cell>
          <cell r="Q112" t="str">
            <v>No</v>
          </cell>
          <cell r="R112" t="str">
            <v>No</v>
          </cell>
          <cell r="S112" t="str">
            <v>No</v>
          </cell>
          <cell r="T112" t="str">
            <v>Yes</v>
          </cell>
          <cell r="U112" t="str">
            <v>Yes</v>
          </cell>
          <cell r="V112" t="str">
            <v>Yes</v>
          </cell>
          <cell r="W112" t="str">
            <v>Yes</v>
          </cell>
          <cell r="X112" t="str">
            <v>No</v>
          </cell>
          <cell r="Y112" t="str">
            <v>No</v>
          </cell>
          <cell r="Z112" t="str">
            <v>No</v>
          </cell>
          <cell r="AA112" t="str">
            <v>No</v>
          </cell>
          <cell r="AB112" t="str">
            <v>No</v>
          </cell>
          <cell r="AC112" t="str">
            <v>No</v>
          </cell>
          <cell r="AD112" t="str">
            <v xml:space="preserve">7 8 9 10 </v>
          </cell>
          <cell r="AE112" t="str">
            <v>No</v>
          </cell>
          <cell r="AF112" t="str">
            <v>No</v>
          </cell>
          <cell r="AG112" t="str">
            <v>Yes</v>
          </cell>
          <cell r="AH112" t="str">
            <v>No</v>
          </cell>
          <cell r="AI112" t="str">
            <v>No</v>
          </cell>
          <cell r="AJ112" t="str">
            <v>No</v>
          </cell>
          <cell r="AK112" t="str">
            <v>No</v>
          </cell>
          <cell r="AL112" t="str">
            <v>No</v>
          </cell>
          <cell r="AM112" t="str">
            <v>No</v>
          </cell>
          <cell r="AN112" t="str">
            <v>No</v>
          </cell>
          <cell r="AO112" t="str">
            <v>No</v>
          </cell>
          <cell r="AP112" t="str">
            <v>No</v>
          </cell>
          <cell r="AQ112" t="str">
            <v>No</v>
          </cell>
          <cell r="AR112" t="str">
            <v>No</v>
          </cell>
          <cell r="AS112" t="str">
            <v>No</v>
          </cell>
          <cell r="AT112" t="str">
            <v>No</v>
          </cell>
          <cell r="AU112" t="str">
            <v>No</v>
          </cell>
          <cell r="AV112" t="str">
            <v>No</v>
          </cell>
          <cell r="AW112" t="str">
            <v>No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35</v>
          </cell>
          <cell r="BF112">
            <v>22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57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35</v>
          </cell>
          <cell r="BX112">
            <v>22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57</v>
          </cell>
        </row>
        <row r="113">
          <cell r="A113" t="str">
            <v>0665453</v>
          </cell>
          <cell r="B113" t="str">
            <v>Ishia Secondary</v>
          </cell>
          <cell r="C113" t="str">
            <v>ENG</v>
          </cell>
          <cell r="D113" t="str">
            <v>PEB_TAFEA</v>
          </cell>
          <cell r="E113" t="str">
            <v>Tafea PEB</v>
          </cell>
          <cell r="F113" t="str">
            <v>V</v>
          </cell>
          <cell r="G113" t="str">
            <v>Government of Vanuatu</v>
          </cell>
          <cell r="H113" t="str">
            <v>Futuna</v>
          </cell>
          <cell r="I113" t="str">
            <v>Tafea</v>
          </cell>
          <cell r="J113" t="str">
            <v>0084739001</v>
          </cell>
          <cell r="K113" t="str">
            <v>ISHIA JUNIOR SECONDARY SCHOOL</v>
          </cell>
          <cell r="L113" t="str">
            <v>SS</v>
          </cell>
          <cell r="M113" t="str">
            <v>No</v>
          </cell>
          <cell r="N113" t="str">
            <v>No</v>
          </cell>
          <cell r="O113" t="str">
            <v>No</v>
          </cell>
          <cell r="P113" t="str">
            <v>No</v>
          </cell>
          <cell r="Q113" t="str">
            <v>No</v>
          </cell>
          <cell r="R113" t="str">
            <v>No</v>
          </cell>
          <cell r="S113" t="str">
            <v>No</v>
          </cell>
          <cell r="T113" t="str">
            <v>Yes</v>
          </cell>
          <cell r="U113" t="str">
            <v>Yes</v>
          </cell>
          <cell r="V113" t="str">
            <v>Yes</v>
          </cell>
          <cell r="W113" t="str">
            <v>Yes</v>
          </cell>
          <cell r="X113" t="str">
            <v>No</v>
          </cell>
          <cell r="Y113" t="str">
            <v>No</v>
          </cell>
          <cell r="Z113" t="str">
            <v>No</v>
          </cell>
          <cell r="AA113" t="str">
            <v>No</v>
          </cell>
          <cell r="AB113" t="str">
            <v>No</v>
          </cell>
          <cell r="AC113" t="str">
            <v>No</v>
          </cell>
          <cell r="AD113" t="str">
            <v xml:space="preserve">7 8 9 10 </v>
          </cell>
          <cell r="AE113" t="str">
            <v>No</v>
          </cell>
          <cell r="AF113" t="str">
            <v>No</v>
          </cell>
          <cell r="AG113" t="str">
            <v>Yes</v>
          </cell>
          <cell r="AH113" t="str">
            <v>No</v>
          </cell>
          <cell r="AI113" t="str">
            <v>No</v>
          </cell>
          <cell r="AJ113" t="str">
            <v>Yes</v>
          </cell>
          <cell r="AK113" t="str">
            <v>Yes</v>
          </cell>
          <cell r="AL113" t="str">
            <v>Yes</v>
          </cell>
          <cell r="AM113" t="str">
            <v>Yes</v>
          </cell>
          <cell r="AN113" t="str">
            <v>Yes</v>
          </cell>
          <cell r="AO113" t="str">
            <v>Yes</v>
          </cell>
          <cell r="AP113" t="str">
            <v>No</v>
          </cell>
          <cell r="AQ113" t="str">
            <v>Yes</v>
          </cell>
          <cell r="AR113" t="str">
            <v>Yes</v>
          </cell>
          <cell r="AS113" t="str">
            <v>Yes</v>
          </cell>
          <cell r="AT113" t="str">
            <v>Yes</v>
          </cell>
          <cell r="AU113" t="str">
            <v>Yes</v>
          </cell>
          <cell r="AV113" t="str">
            <v>No</v>
          </cell>
          <cell r="AW113" t="str">
            <v>No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32</v>
          </cell>
          <cell r="BF113">
            <v>20</v>
          </cell>
          <cell r="BG113">
            <v>32</v>
          </cell>
          <cell r="BH113">
            <v>24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108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32</v>
          </cell>
          <cell r="BX113">
            <v>20</v>
          </cell>
          <cell r="BY113">
            <v>32</v>
          </cell>
          <cell r="BZ113">
            <v>24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108</v>
          </cell>
        </row>
        <row r="114">
          <cell r="A114" t="str">
            <v>0667300</v>
          </cell>
          <cell r="B114" t="str">
            <v>Teruja English Secondary</v>
          </cell>
          <cell r="C114" t="str">
            <v>ENG</v>
          </cell>
          <cell r="D114" t="str">
            <v>PEB_TAFEA</v>
          </cell>
          <cell r="E114" t="str">
            <v>Tafea PEB</v>
          </cell>
          <cell r="F114" t="str">
            <v>V</v>
          </cell>
          <cell r="G114" t="str">
            <v>Government of Vanuatu</v>
          </cell>
          <cell r="H114" t="str">
            <v>Aneityum</v>
          </cell>
          <cell r="I114" t="str">
            <v>Tafea</v>
          </cell>
          <cell r="J114" t="str">
            <v>0084734001</v>
          </cell>
          <cell r="K114" t="str">
            <v>TERUJA JUNIOR SECONDARY SCHOOL</v>
          </cell>
          <cell r="L114" t="str">
            <v>SS</v>
          </cell>
          <cell r="M114" t="str">
            <v>No</v>
          </cell>
          <cell r="N114" t="str">
            <v>No</v>
          </cell>
          <cell r="O114" t="str">
            <v>No</v>
          </cell>
          <cell r="P114" t="str">
            <v>No</v>
          </cell>
          <cell r="Q114" t="str">
            <v>No</v>
          </cell>
          <cell r="R114" t="str">
            <v>No</v>
          </cell>
          <cell r="S114" t="str">
            <v>No</v>
          </cell>
          <cell r="T114" t="str">
            <v>Yes</v>
          </cell>
          <cell r="U114" t="str">
            <v>Yes</v>
          </cell>
          <cell r="V114" t="str">
            <v>Yes</v>
          </cell>
          <cell r="W114" t="str">
            <v>Yes</v>
          </cell>
          <cell r="X114" t="str">
            <v>No</v>
          </cell>
          <cell r="Y114" t="str">
            <v>No</v>
          </cell>
          <cell r="Z114" t="str">
            <v>No</v>
          </cell>
          <cell r="AA114" t="str">
            <v>No</v>
          </cell>
          <cell r="AB114" t="str">
            <v>No</v>
          </cell>
          <cell r="AC114" t="str">
            <v>No</v>
          </cell>
          <cell r="AD114" t="str">
            <v xml:space="preserve">7 8 9 10 </v>
          </cell>
          <cell r="AE114" t="str">
            <v>No</v>
          </cell>
          <cell r="AF114" t="str">
            <v>No</v>
          </cell>
          <cell r="AG114" t="str">
            <v>Yes</v>
          </cell>
          <cell r="AH114" t="str">
            <v>No</v>
          </cell>
          <cell r="AI114" t="str">
            <v>No</v>
          </cell>
          <cell r="AJ114" t="str">
            <v>Yes</v>
          </cell>
          <cell r="AK114" t="str">
            <v>Yes</v>
          </cell>
          <cell r="AL114" t="str">
            <v>Yes</v>
          </cell>
          <cell r="AM114" t="str">
            <v>Yes</v>
          </cell>
          <cell r="AN114" t="str">
            <v>Yes</v>
          </cell>
          <cell r="AO114" t="str">
            <v>Yes</v>
          </cell>
          <cell r="AP114" t="str">
            <v>No</v>
          </cell>
          <cell r="AQ114" t="str">
            <v>No</v>
          </cell>
          <cell r="AR114" t="str">
            <v>Yes</v>
          </cell>
          <cell r="AS114" t="str">
            <v>Yes</v>
          </cell>
          <cell r="AT114" t="str">
            <v>No</v>
          </cell>
          <cell r="AU114" t="str">
            <v>Yes</v>
          </cell>
          <cell r="AV114" t="str">
            <v>No</v>
          </cell>
          <cell r="AW114" t="str">
            <v>No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48</v>
          </cell>
          <cell r="BF114">
            <v>45</v>
          </cell>
          <cell r="BG114">
            <v>28</v>
          </cell>
          <cell r="BH114">
            <v>10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131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48</v>
          </cell>
          <cell r="BX114">
            <v>45</v>
          </cell>
          <cell r="BY114">
            <v>28</v>
          </cell>
          <cell r="BZ114">
            <v>10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131</v>
          </cell>
        </row>
        <row r="115">
          <cell r="A115" t="str">
            <v>066782</v>
          </cell>
          <cell r="B115" t="str">
            <v>Teruja French Secondary</v>
          </cell>
          <cell r="C115" t="str">
            <v>FRE</v>
          </cell>
          <cell r="D115" t="str">
            <v>PEB_TAFEA</v>
          </cell>
          <cell r="E115" t="str">
            <v>Tafea PEB</v>
          </cell>
          <cell r="F115" t="str">
            <v>V</v>
          </cell>
          <cell r="G115" t="str">
            <v>Government of Vanuatu</v>
          </cell>
          <cell r="H115" t="str">
            <v>Aneityum</v>
          </cell>
          <cell r="I115" t="str">
            <v>Tafea</v>
          </cell>
          <cell r="L115" t="str">
            <v>SS</v>
          </cell>
          <cell r="M115" t="str">
            <v>No</v>
          </cell>
          <cell r="N115" t="str">
            <v>No</v>
          </cell>
          <cell r="O115" t="str">
            <v>No</v>
          </cell>
          <cell r="P115" t="str">
            <v>No</v>
          </cell>
          <cell r="Q115" t="str">
            <v>No</v>
          </cell>
          <cell r="R115" t="str">
            <v>No</v>
          </cell>
          <cell r="S115" t="str">
            <v>No</v>
          </cell>
          <cell r="T115" t="str">
            <v>Yes</v>
          </cell>
          <cell r="U115" t="str">
            <v>Yes</v>
          </cell>
          <cell r="V115" t="str">
            <v>Yes</v>
          </cell>
          <cell r="W115" t="str">
            <v>Yes</v>
          </cell>
          <cell r="X115" t="str">
            <v>No</v>
          </cell>
          <cell r="Y115" t="str">
            <v>No</v>
          </cell>
          <cell r="Z115" t="str">
            <v>No</v>
          </cell>
          <cell r="AA115" t="str">
            <v>No</v>
          </cell>
          <cell r="AB115" t="str">
            <v>No</v>
          </cell>
          <cell r="AC115" t="str">
            <v>No</v>
          </cell>
          <cell r="AD115" t="str">
            <v xml:space="preserve">7 8 9 10 </v>
          </cell>
          <cell r="AE115" t="str">
            <v>No</v>
          </cell>
          <cell r="AF115" t="str">
            <v>No</v>
          </cell>
          <cell r="AG115" t="str">
            <v>Yes</v>
          </cell>
          <cell r="AH115" t="str">
            <v>No</v>
          </cell>
          <cell r="AI115" t="str">
            <v>No</v>
          </cell>
          <cell r="AJ115" t="str">
            <v>No</v>
          </cell>
          <cell r="AK115" t="str">
            <v>Yes</v>
          </cell>
          <cell r="AL115" t="str">
            <v>Yes</v>
          </cell>
          <cell r="AM115" t="str">
            <v>Yes</v>
          </cell>
          <cell r="AN115" t="str">
            <v>Yes</v>
          </cell>
          <cell r="AO115" t="str">
            <v>Yes</v>
          </cell>
          <cell r="AP115" t="str">
            <v>No</v>
          </cell>
          <cell r="AQ115" t="str">
            <v>No</v>
          </cell>
          <cell r="AR115" t="str">
            <v>No</v>
          </cell>
          <cell r="AS115" t="str">
            <v>No</v>
          </cell>
          <cell r="AT115" t="str">
            <v>No</v>
          </cell>
          <cell r="AU115" t="str">
            <v>No</v>
          </cell>
          <cell r="AV115" t="str">
            <v>No</v>
          </cell>
          <cell r="AW115" t="str">
            <v>No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11</v>
          </cell>
          <cell r="BF115">
            <v>3</v>
          </cell>
          <cell r="BG115">
            <v>4</v>
          </cell>
          <cell r="BH115">
            <v>5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23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11</v>
          </cell>
          <cell r="BX115">
            <v>3</v>
          </cell>
          <cell r="BY115">
            <v>4</v>
          </cell>
          <cell r="BZ115">
            <v>5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23</v>
          </cell>
        </row>
      </sheetData>
      <sheetData sheetId="1" refreshError="1"/>
      <sheetData sheetId="2" refreshError="1">
        <row r="2">
          <cell r="Z2" t="str">
            <v>0101097</v>
          </cell>
          <cell r="AA2" t="str">
            <v>Losolava Secondary</v>
          </cell>
          <cell r="AB2">
            <v>89</v>
          </cell>
        </row>
        <row r="3">
          <cell r="Z3" t="str">
            <v>0101123</v>
          </cell>
          <cell r="AA3" t="str">
            <v>Santa Maria Secondary</v>
          </cell>
          <cell r="AB3">
            <v>0</v>
          </cell>
        </row>
        <row r="4">
          <cell r="Z4" t="str">
            <v>010119</v>
          </cell>
          <cell r="AA4" t="str">
            <v>Vaget Primary</v>
          </cell>
          <cell r="AB4">
            <v>0</v>
          </cell>
        </row>
        <row r="5">
          <cell r="Z5" t="str">
            <v>0104106</v>
          </cell>
          <cell r="AA5" t="str">
            <v>Collège de Baldwin Lonsdale Memorial (BLMS)</v>
          </cell>
          <cell r="AB5">
            <v>16</v>
          </cell>
        </row>
        <row r="6">
          <cell r="Z6" t="str">
            <v>010411</v>
          </cell>
          <cell r="AA6" t="str">
            <v>Sanlang Primary</v>
          </cell>
          <cell r="AB6">
            <v>0</v>
          </cell>
        </row>
        <row r="7">
          <cell r="Z7" t="str">
            <v>010490</v>
          </cell>
          <cell r="AA7" t="str">
            <v>Baldwin Lonsdale Memorial (BLM) Secondary</v>
          </cell>
          <cell r="AB7">
            <v>25</v>
          </cell>
        </row>
        <row r="8">
          <cell r="Z8" t="str">
            <v>0105126</v>
          </cell>
          <cell r="AA8" t="str">
            <v>Telhei Junior Secondary</v>
          </cell>
          <cell r="AB8">
            <v>35</v>
          </cell>
        </row>
        <row r="9">
          <cell r="Z9" t="str">
            <v>010609</v>
          </cell>
          <cell r="AA9" t="str">
            <v>Pasalele Primary</v>
          </cell>
          <cell r="AB9">
            <v>0</v>
          </cell>
        </row>
        <row r="10">
          <cell r="Z10" t="str">
            <v>0111109</v>
          </cell>
          <cell r="AA10" t="str">
            <v>Robin Memorial Junior Secondary</v>
          </cell>
          <cell r="AB10">
            <v>67</v>
          </cell>
        </row>
        <row r="11">
          <cell r="Z11" t="str">
            <v>022102</v>
          </cell>
          <cell r="AA11" t="str">
            <v>Amapelau/Mati Primary</v>
          </cell>
          <cell r="AB11">
            <v>0</v>
          </cell>
        </row>
        <row r="12">
          <cell r="Z12" t="str">
            <v>0220300</v>
          </cell>
          <cell r="AA12" t="str">
            <v>Aore Adventist Academy Secondary</v>
          </cell>
          <cell r="AB12">
            <v>20</v>
          </cell>
        </row>
        <row r="13">
          <cell r="Z13" t="str">
            <v>022103</v>
          </cell>
          <cell r="AA13" t="str">
            <v>Avunatari Primary</v>
          </cell>
          <cell r="AB13">
            <v>0</v>
          </cell>
        </row>
        <row r="14">
          <cell r="Z14" t="str">
            <v>022205</v>
          </cell>
          <cell r="AA14" t="str">
            <v>Banban Primary</v>
          </cell>
          <cell r="AB14">
            <v>0</v>
          </cell>
        </row>
        <row r="15">
          <cell r="Z15" t="str">
            <v>0222301</v>
          </cell>
          <cell r="AA15" t="str">
            <v>Bombua Secondary</v>
          </cell>
          <cell r="AB15">
            <v>14</v>
          </cell>
        </row>
        <row r="16">
          <cell r="Z16" t="str">
            <v>0222307</v>
          </cell>
          <cell r="AA16" t="str">
            <v>Collège de St. Michel</v>
          </cell>
          <cell r="AB16">
            <v>0</v>
          </cell>
        </row>
        <row r="17">
          <cell r="Z17" t="str">
            <v>022289</v>
          </cell>
          <cell r="AA17" t="str">
            <v>De Quiros(Matantas) Primary</v>
          </cell>
          <cell r="AB17">
            <v>0</v>
          </cell>
        </row>
        <row r="18">
          <cell r="Z18" t="str">
            <v>022210</v>
          </cell>
          <cell r="AA18" t="str">
            <v>Ebenezer Primary</v>
          </cell>
          <cell r="AB18">
            <v>0</v>
          </cell>
        </row>
        <row r="19">
          <cell r="Z19" t="str">
            <v>0222302</v>
          </cell>
          <cell r="AA19" t="str">
            <v>Hog Harbour Secondary</v>
          </cell>
          <cell r="AB19">
            <v>0</v>
          </cell>
        </row>
        <row r="20">
          <cell r="Z20" t="str">
            <v>020101</v>
          </cell>
          <cell r="AA20" t="str">
            <v>Kamewa English Primary</v>
          </cell>
          <cell r="AB20">
            <v>0</v>
          </cell>
        </row>
        <row r="21">
          <cell r="Z21" t="str">
            <v>020102</v>
          </cell>
          <cell r="AA21" t="str">
            <v>Kamewa French Primary</v>
          </cell>
          <cell r="AB21">
            <v>0</v>
          </cell>
        </row>
        <row r="22">
          <cell r="Z22" t="str">
            <v>022223</v>
          </cell>
          <cell r="AA22" t="str">
            <v>Limarua Primary</v>
          </cell>
          <cell r="AB22">
            <v>0</v>
          </cell>
        </row>
        <row r="23">
          <cell r="Z23" t="str">
            <v>020103</v>
          </cell>
          <cell r="AA23" t="str">
            <v>Luganville Est Primary</v>
          </cell>
          <cell r="AB23">
            <v>0</v>
          </cell>
        </row>
        <row r="24">
          <cell r="Z24" t="str">
            <v>0201100</v>
          </cell>
          <cell r="AA24" t="str">
            <v>Lycée de Luganville</v>
          </cell>
          <cell r="AB24">
            <v>1</v>
          </cell>
        </row>
        <row r="25">
          <cell r="Z25" t="str">
            <v>022232</v>
          </cell>
          <cell r="AA25" t="str">
            <v>Mataloi Primary</v>
          </cell>
          <cell r="AB25">
            <v>0</v>
          </cell>
        </row>
        <row r="26">
          <cell r="Z26" t="str">
            <v>0222303</v>
          </cell>
          <cell r="AA26" t="str">
            <v>Matevulu College</v>
          </cell>
          <cell r="AB26">
            <v>14</v>
          </cell>
        </row>
        <row r="27">
          <cell r="Z27" t="str">
            <v>0222352</v>
          </cell>
          <cell r="AA27" t="str">
            <v>Menevula Junior Secondary</v>
          </cell>
          <cell r="AB27">
            <v>21</v>
          </cell>
        </row>
        <row r="28">
          <cell r="Z28" t="str">
            <v>022229</v>
          </cell>
          <cell r="AA28" t="str">
            <v>Merei (Mamara) Primary</v>
          </cell>
          <cell r="AB28">
            <v>0</v>
          </cell>
        </row>
        <row r="29">
          <cell r="Z29" t="str">
            <v>0222304</v>
          </cell>
          <cell r="AA29" t="str">
            <v>Moli Valivu Secondary</v>
          </cell>
          <cell r="AB29">
            <v>9</v>
          </cell>
        </row>
        <row r="30">
          <cell r="Z30" t="str">
            <v>0222567</v>
          </cell>
          <cell r="AA30" t="str">
            <v>Mwast Jr. Secondary School</v>
          </cell>
          <cell r="AB30">
            <v>2</v>
          </cell>
        </row>
        <row r="31">
          <cell r="Z31" t="str">
            <v>0221344</v>
          </cell>
          <cell r="AA31" t="str">
            <v>Nandiutu English Secondary</v>
          </cell>
          <cell r="AB31">
            <v>6</v>
          </cell>
        </row>
        <row r="32">
          <cell r="Z32" t="str">
            <v>0221305</v>
          </cell>
          <cell r="AA32" t="str">
            <v>Nandiutu French Secondary</v>
          </cell>
          <cell r="AB32">
            <v>1</v>
          </cell>
        </row>
        <row r="33">
          <cell r="Z33" t="str">
            <v>022241</v>
          </cell>
          <cell r="AA33" t="str">
            <v>Natawa Primary</v>
          </cell>
          <cell r="AB33">
            <v>0</v>
          </cell>
        </row>
        <row r="34">
          <cell r="Z34" t="str">
            <v>0222513</v>
          </cell>
          <cell r="AA34" t="str">
            <v>Navele Secondary</v>
          </cell>
          <cell r="AB34">
            <v>0</v>
          </cell>
        </row>
        <row r="35">
          <cell r="Z35" t="str">
            <v>022286</v>
          </cell>
          <cell r="AA35" t="str">
            <v>Paireve (Nasulesule) Primary</v>
          </cell>
          <cell r="AB35">
            <v>0</v>
          </cell>
        </row>
        <row r="36">
          <cell r="Z36" t="str">
            <v>022251</v>
          </cell>
          <cell r="AA36" t="str">
            <v>Pialulup Primary</v>
          </cell>
          <cell r="AB36">
            <v>0</v>
          </cell>
        </row>
        <row r="37">
          <cell r="Z37" t="str">
            <v>0222309</v>
          </cell>
          <cell r="AA37" t="str">
            <v>Rowhani Secondary</v>
          </cell>
          <cell r="AB37">
            <v>2</v>
          </cell>
        </row>
        <row r="38">
          <cell r="Z38" t="str">
            <v>022264</v>
          </cell>
          <cell r="AA38" t="str">
            <v>Saletui Primary</v>
          </cell>
          <cell r="AB38">
            <v>0</v>
          </cell>
        </row>
        <row r="39">
          <cell r="Z39" t="str">
            <v>0222310</v>
          </cell>
          <cell r="AA39" t="str">
            <v>Santo Christian Secondary</v>
          </cell>
          <cell r="AB39">
            <v>0</v>
          </cell>
        </row>
        <row r="40">
          <cell r="Z40" t="str">
            <v>0201102</v>
          </cell>
          <cell r="AA40" t="str">
            <v>Santo East Secondary</v>
          </cell>
          <cell r="AB40">
            <v>9</v>
          </cell>
        </row>
        <row r="41">
          <cell r="Z41" t="str">
            <v>020111</v>
          </cell>
          <cell r="AA41" t="str">
            <v>Sarakata Primary</v>
          </cell>
          <cell r="AB41">
            <v>0</v>
          </cell>
        </row>
        <row r="42">
          <cell r="Z42" t="str">
            <v>022208</v>
          </cell>
          <cell r="AA42" t="str">
            <v>St. Jacques Primary</v>
          </cell>
          <cell r="AB42">
            <v>0</v>
          </cell>
        </row>
        <row r="43">
          <cell r="Z43" t="str">
            <v>0222324</v>
          </cell>
          <cell r="AA43" t="str">
            <v>Ste. Anne (Port Olry) Secondary</v>
          </cell>
          <cell r="AB43">
            <v>0</v>
          </cell>
        </row>
        <row r="44">
          <cell r="Z44" t="str">
            <v>020105</v>
          </cell>
          <cell r="AA44" t="str">
            <v>Ste. Therese Luganville Primary</v>
          </cell>
          <cell r="AB44">
            <v>0</v>
          </cell>
        </row>
        <row r="45">
          <cell r="Z45" t="str">
            <v>0222308</v>
          </cell>
          <cell r="AA45" t="str">
            <v>Tata Secondary</v>
          </cell>
          <cell r="AB45">
            <v>16</v>
          </cell>
        </row>
        <row r="46">
          <cell r="Z46" t="str">
            <v>0222584</v>
          </cell>
          <cell r="AA46" t="str">
            <v>Tata Senior Secondary</v>
          </cell>
          <cell r="AB46">
            <v>0</v>
          </cell>
        </row>
        <row r="47">
          <cell r="Z47" t="str">
            <v>022276</v>
          </cell>
          <cell r="AA47" t="str">
            <v>Vunakariakara Primary</v>
          </cell>
          <cell r="AB47">
            <v>0</v>
          </cell>
        </row>
        <row r="48">
          <cell r="Z48" t="str">
            <v>0326351</v>
          </cell>
          <cell r="AA48" t="str">
            <v>Apostolic College</v>
          </cell>
          <cell r="AB48">
            <v>16</v>
          </cell>
        </row>
        <row r="49">
          <cell r="Z49" t="str">
            <v>0327418</v>
          </cell>
          <cell r="AA49" t="str">
            <v>Sulua Junior Secondary</v>
          </cell>
          <cell r="AB49">
            <v>17</v>
          </cell>
        </row>
        <row r="50">
          <cell r="Z50" t="str">
            <v>0328352</v>
          </cell>
          <cell r="AA50" t="str">
            <v>Atavtabanga Secondary</v>
          </cell>
          <cell r="AB50">
            <v>17</v>
          </cell>
        </row>
        <row r="51">
          <cell r="Z51" t="str">
            <v>0329301</v>
          </cell>
          <cell r="AA51" t="str">
            <v>Lakatoro Secondary</v>
          </cell>
          <cell r="AB51">
            <v>0</v>
          </cell>
        </row>
        <row r="52">
          <cell r="Z52" t="str">
            <v>0329304</v>
          </cell>
          <cell r="AA52" t="str">
            <v>Norsup Secondary</v>
          </cell>
          <cell r="AB52">
            <v>0</v>
          </cell>
        </row>
        <row r="53">
          <cell r="Z53" t="str">
            <v>0329305</v>
          </cell>
          <cell r="AA53" t="str">
            <v>Orap Secondary</v>
          </cell>
          <cell r="AB53">
            <v>0</v>
          </cell>
        </row>
        <row r="54">
          <cell r="Z54" t="str">
            <v>0329306</v>
          </cell>
          <cell r="AA54" t="str">
            <v>Rensarie Secondary</v>
          </cell>
          <cell r="AB54">
            <v>0</v>
          </cell>
        </row>
        <row r="55">
          <cell r="Z55" t="str">
            <v>0443425</v>
          </cell>
          <cell r="AA55" t="str">
            <v>Lonmelfaran Secondary</v>
          </cell>
          <cell r="AB55">
            <v>0</v>
          </cell>
        </row>
        <row r="56">
          <cell r="Z56" t="str">
            <v>0329308</v>
          </cell>
          <cell r="AA56" t="str">
            <v>South West Bay Secondary</v>
          </cell>
          <cell r="AB56">
            <v>0</v>
          </cell>
        </row>
        <row r="57">
          <cell r="Z57" t="str">
            <v>0329309</v>
          </cell>
          <cell r="AA57" t="str">
            <v>Jean Vidil (Vao) Secondary</v>
          </cell>
          <cell r="AB57">
            <v>0</v>
          </cell>
        </row>
        <row r="58">
          <cell r="Z58" t="str">
            <v>0329314</v>
          </cell>
          <cell r="AA58" t="str">
            <v>Lamap Secondary</v>
          </cell>
          <cell r="AB58">
            <v>0</v>
          </cell>
        </row>
        <row r="59">
          <cell r="Z59" t="str">
            <v>0340311</v>
          </cell>
          <cell r="AA59" t="str">
            <v>South Malekula (Lonvat) Secondary</v>
          </cell>
          <cell r="AB59">
            <v>0</v>
          </cell>
        </row>
        <row r="60">
          <cell r="Z60" t="str">
            <v>0343302</v>
          </cell>
          <cell r="AA60" t="str">
            <v>Ranon Secondary</v>
          </cell>
          <cell r="AB60">
            <v>0</v>
          </cell>
        </row>
        <row r="61">
          <cell r="Z61" t="str">
            <v>0343303</v>
          </cell>
          <cell r="AA61" t="str">
            <v>Sessivi Secondary</v>
          </cell>
          <cell r="AB61">
            <v>0</v>
          </cell>
        </row>
        <row r="62">
          <cell r="Z62" t="str">
            <v>0343312</v>
          </cell>
          <cell r="AA62" t="str">
            <v>Olal (Tobol) Secondary</v>
          </cell>
          <cell r="AB62">
            <v>0</v>
          </cell>
        </row>
        <row r="63">
          <cell r="Z63" t="str">
            <v>0344310</v>
          </cell>
          <cell r="AA63" t="str">
            <v>Vaum Secondary</v>
          </cell>
          <cell r="AB63">
            <v>0</v>
          </cell>
        </row>
        <row r="64">
          <cell r="Z64" t="str">
            <v>0344315</v>
          </cell>
          <cell r="AA64" t="str">
            <v>Collège de Lehili</v>
          </cell>
          <cell r="AB64">
            <v>0</v>
          </cell>
        </row>
        <row r="65">
          <cell r="Z65" t="str">
            <v>0426300</v>
          </cell>
          <cell r="AA65" t="str">
            <v>Ambaebulu Secondary</v>
          </cell>
          <cell r="AB65">
            <v>1</v>
          </cell>
        </row>
        <row r="66">
          <cell r="Z66" t="str">
            <v>0426301</v>
          </cell>
          <cell r="AA66" t="str">
            <v>Londua Secondary</v>
          </cell>
          <cell r="AB66">
            <v>10</v>
          </cell>
        </row>
        <row r="67">
          <cell r="Z67" t="str">
            <v>0426302</v>
          </cell>
          <cell r="AA67" t="str">
            <v>Navuturiki English Secondary</v>
          </cell>
          <cell r="AB67">
            <v>0</v>
          </cell>
        </row>
        <row r="68">
          <cell r="Z68" t="str">
            <v>0426303</v>
          </cell>
          <cell r="AA68" t="str">
            <v>St. Patrick's College</v>
          </cell>
          <cell r="AB68">
            <v>26</v>
          </cell>
        </row>
        <row r="69">
          <cell r="Z69" t="str">
            <v>0426304</v>
          </cell>
          <cell r="AA69" t="str">
            <v>Tagaga Secondary</v>
          </cell>
          <cell r="AB69">
            <v>10</v>
          </cell>
        </row>
        <row r="70">
          <cell r="Z70" t="str">
            <v>0426311</v>
          </cell>
          <cell r="AA70" t="str">
            <v>Navuturiki French Secondary</v>
          </cell>
          <cell r="AB70">
            <v>3</v>
          </cell>
        </row>
        <row r="71">
          <cell r="Z71" t="str">
            <v>0427305</v>
          </cell>
          <cell r="AA71" t="str">
            <v>Gambule Secondary</v>
          </cell>
          <cell r="AB71">
            <v>6</v>
          </cell>
        </row>
        <row r="72">
          <cell r="Z72" t="str">
            <v>0428306</v>
          </cell>
          <cell r="AA72" t="str">
            <v>Lini Memorial College</v>
          </cell>
          <cell r="AB72">
            <v>45</v>
          </cell>
        </row>
        <row r="73">
          <cell r="Z73" t="str">
            <v>0428307</v>
          </cell>
          <cell r="AA73" t="str">
            <v>Melsisi Secondary</v>
          </cell>
          <cell r="AB73">
            <v>23</v>
          </cell>
        </row>
        <row r="74">
          <cell r="Z74" t="str">
            <v>0428308</v>
          </cell>
          <cell r="AA74" t="str">
            <v>Ranwadi Church of Christ College</v>
          </cell>
          <cell r="AB74">
            <v>20</v>
          </cell>
        </row>
        <row r="75">
          <cell r="Z75" t="str">
            <v>0428309</v>
          </cell>
          <cell r="AA75" t="str">
            <v>Vulumanu Secondary</v>
          </cell>
          <cell r="AB75">
            <v>12</v>
          </cell>
        </row>
        <row r="76">
          <cell r="Z76" t="str">
            <v>0428310</v>
          </cell>
          <cell r="AA76" t="str">
            <v>Bwatnapni Secondary</v>
          </cell>
          <cell r="AB76">
            <v>21</v>
          </cell>
        </row>
        <row r="77">
          <cell r="Z77" t="str">
            <v>0429423</v>
          </cell>
          <cell r="AA77" t="str">
            <v xml:space="preserve">Aulua Secondary </v>
          </cell>
          <cell r="AB77">
            <v>0</v>
          </cell>
        </row>
        <row r="78">
          <cell r="Z78" t="str">
            <v>0429345</v>
          </cell>
          <cell r="AA78" t="str">
            <v>Amelvet Secondary</v>
          </cell>
          <cell r="AB78">
            <v>0</v>
          </cell>
        </row>
        <row r="79">
          <cell r="Z79" t="str">
            <v>0429373</v>
          </cell>
          <cell r="AA79" t="str">
            <v>Walarano Secondary</v>
          </cell>
          <cell r="AB79">
            <v>0</v>
          </cell>
        </row>
        <row r="80">
          <cell r="Z80" t="str">
            <v>0429377</v>
          </cell>
          <cell r="AA80" t="str">
            <v>Brenwei Secondary</v>
          </cell>
          <cell r="AB80">
            <v>0</v>
          </cell>
        </row>
        <row r="81">
          <cell r="Z81" t="str">
            <v>0429379</v>
          </cell>
          <cell r="AA81" t="str">
            <v>Unmet Secondary</v>
          </cell>
          <cell r="AB81">
            <v>0</v>
          </cell>
        </row>
        <row r="82">
          <cell r="Z82" t="str">
            <v>0429389</v>
          </cell>
          <cell r="AA82" t="str">
            <v>Malua Bay Secondary</v>
          </cell>
          <cell r="AB82">
            <v>0</v>
          </cell>
        </row>
        <row r="83">
          <cell r="Z83" t="str">
            <v>042995</v>
          </cell>
          <cell r="AA83" t="str">
            <v>Matanvath Junior Secondary</v>
          </cell>
          <cell r="AB83">
            <v>1</v>
          </cell>
        </row>
        <row r="84">
          <cell r="Z84" t="str">
            <v>0438378</v>
          </cell>
          <cell r="AA84" t="str">
            <v>Sangalai College</v>
          </cell>
          <cell r="AB84">
            <v>0</v>
          </cell>
        </row>
        <row r="85">
          <cell r="Z85" t="str">
            <v>0443374</v>
          </cell>
          <cell r="AA85" t="str">
            <v>Maranatha Secondary</v>
          </cell>
          <cell r="AB85">
            <v>0</v>
          </cell>
        </row>
        <row r="86">
          <cell r="Z86" t="str">
            <v>0443423</v>
          </cell>
          <cell r="AA86" t="str">
            <v>Mbossung Secondary</v>
          </cell>
          <cell r="AB86">
            <v>0</v>
          </cell>
        </row>
        <row r="87">
          <cell r="Z87" t="str">
            <v>0443424</v>
          </cell>
          <cell r="AA87" t="str">
            <v>Wuro Secondary</v>
          </cell>
          <cell r="AB87">
            <v>0</v>
          </cell>
        </row>
        <row r="88">
          <cell r="Z88" t="str">
            <v>050201</v>
          </cell>
          <cell r="AA88" t="str">
            <v>Anabrou Primary</v>
          </cell>
          <cell r="AB88">
            <v>0</v>
          </cell>
        </row>
        <row r="89">
          <cell r="Z89" t="str">
            <v>050206</v>
          </cell>
          <cell r="AA89" t="str">
            <v>Freswota English Primary</v>
          </cell>
          <cell r="AB89">
            <v>0</v>
          </cell>
        </row>
        <row r="90">
          <cell r="Z90" t="str">
            <v>050207</v>
          </cell>
          <cell r="AA90" t="str">
            <v>Freswota French Primary</v>
          </cell>
          <cell r="AB90">
            <v>0</v>
          </cell>
        </row>
        <row r="91">
          <cell r="Z91" t="str">
            <v>0502100</v>
          </cell>
          <cell r="AA91" t="str">
            <v>Central Secondary</v>
          </cell>
          <cell r="AB91">
            <v>31</v>
          </cell>
        </row>
        <row r="92">
          <cell r="Z92" t="str">
            <v>0502104</v>
          </cell>
          <cell r="AA92" t="str">
            <v>Lycée Louis Antoine de Bougainville</v>
          </cell>
          <cell r="AB92">
            <v>16</v>
          </cell>
        </row>
        <row r="93">
          <cell r="Z93" t="str">
            <v>0502105</v>
          </cell>
          <cell r="AA93" t="str">
            <v>Malapoa College</v>
          </cell>
          <cell r="AB93">
            <v>27</v>
          </cell>
        </row>
        <row r="94">
          <cell r="Z94" t="str">
            <v>0502106</v>
          </cell>
          <cell r="AA94" t="str">
            <v>Freedom Secondary</v>
          </cell>
          <cell r="AB94">
            <v>9</v>
          </cell>
        </row>
        <row r="95">
          <cell r="Z95" t="str">
            <v>0502109</v>
          </cell>
          <cell r="AA95" t="str">
            <v>Epauto Adventist Secondary</v>
          </cell>
          <cell r="AB95">
            <v>32</v>
          </cell>
        </row>
        <row r="96">
          <cell r="Z96" t="str">
            <v>0502113</v>
          </cell>
          <cell r="AA96" t="str">
            <v>Ifira Secondary</v>
          </cell>
          <cell r="AB96">
            <v>6</v>
          </cell>
        </row>
        <row r="97">
          <cell r="Z97" t="str">
            <v>0502114</v>
          </cell>
          <cell r="AA97" t="str">
            <v>Vila North Secondary</v>
          </cell>
          <cell r="AB97">
            <v>10</v>
          </cell>
        </row>
        <row r="98">
          <cell r="Z98" t="str">
            <v>0502115</v>
          </cell>
          <cell r="AA98" t="str">
            <v>Ecole Centre Ville Secondary</v>
          </cell>
          <cell r="AB98">
            <v>1</v>
          </cell>
        </row>
        <row r="99">
          <cell r="Z99" t="str">
            <v>050217</v>
          </cell>
          <cell r="AA99" t="str">
            <v>Vila East Primary</v>
          </cell>
          <cell r="AB99">
            <v>0</v>
          </cell>
        </row>
        <row r="100">
          <cell r="Z100" t="str">
            <v>0554522</v>
          </cell>
          <cell r="AA100" t="str">
            <v>Kawenu Primary</v>
          </cell>
          <cell r="AB100">
            <v>0</v>
          </cell>
        </row>
        <row r="101">
          <cell r="Z101" t="str">
            <v>054601</v>
          </cell>
          <cell r="AA101" t="str">
            <v>Akama Primary</v>
          </cell>
          <cell r="AB101">
            <v>0</v>
          </cell>
        </row>
        <row r="102">
          <cell r="Z102" t="str">
            <v>054607</v>
          </cell>
          <cell r="AA102" t="str">
            <v>Bonkovio Primary</v>
          </cell>
          <cell r="AB102">
            <v>0</v>
          </cell>
        </row>
        <row r="103">
          <cell r="Z103" t="str">
            <v>0546305</v>
          </cell>
          <cell r="AA103" t="str">
            <v>Burumba Secondary</v>
          </cell>
          <cell r="AB103">
            <v>15</v>
          </cell>
        </row>
        <row r="104">
          <cell r="Z104" t="str">
            <v>0546306</v>
          </cell>
          <cell r="AA104" t="str">
            <v>Epi High School Secondary</v>
          </cell>
          <cell r="AB104">
            <v>26</v>
          </cell>
        </row>
        <row r="105">
          <cell r="Z105" t="str">
            <v>0546307</v>
          </cell>
          <cell r="AA105" t="str">
            <v>Port Quimie Secondary</v>
          </cell>
          <cell r="AB105">
            <v>28</v>
          </cell>
        </row>
        <row r="106">
          <cell r="Z106" t="str">
            <v>054642</v>
          </cell>
          <cell r="AA106" t="str">
            <v>Nikaura Primary</v>
          </cell>
          <cell r="AB106">
            <v>0</v>
          </cell>
        </row>
        <row r="107">
          <cell r="Z107" t="str">
            <v>054663</v>
          </cell>
          <cell r="AA107" t="str">
            <v>Yevali Primary</v>
          </cell>
          <cell r="AB107">
            <v>0</v>
          </cell>
        </row>
        <row r="108">
          <cell r="Z108" t="str">
            <v>054824</v>
          </cell>
          <cell r="AA108" t="str">
            <v>Itakoma Primary</v>
          </cell>
          <cell r="AB108">
            <v>0</v>
          </cell>
        </row>
        <row r="109">
          <cell r="Z109" t="str">
            <v>0548308</v>
          </cell>
          <cell r="AA109" t="str">
            <v>Napangasale Secondary</v>
          </cell>
          <cell r="AB109">
            <v>45</v>
          </cell>
        </row>
        <row r="110">
          <cell r="Z110" t="str">
            <v>0548474</v>
          </cell>
          <cell r="AA110" t="str">
            <v>Nawaraone Jr. Secondary</v>
          </cell>
          <cell r="AB110">
            <v>36</v>
          </cell>
        </row>
        <row r="111">
          <cell r="Z111" t="str">
            <v>0551311</v>
          </cell>
          <cell r="AA111" t="str">
            <v>Nofo Secondary</v>
          </cell>
          <cell r="AB111">
            <v>8</v>
          </cell>
        </row>
        <row r="112">
          <cell r="Z112" t="str">
            <v>055410</v>
          </cell>
          <cell r="AA112" t="str">
            <v>Ekipe Primary</v>
          </cell>
          <cell r="AB112">
            <v>0</v>
          </cell>
        </row>
        <row r="113">
          <cell r="Z113" t="str">
            <v>055414</v>
          </cell>
          <cell r="AA113" t="str">
            <v>Eratap Primary</v>
          </cell>
          <cell r="AB113">
            <v>0</v>
          </cell>
        </row>
        <row r="114">
          <cell r="Z114" t="str">
            <v>055416</v>
          </cell>
          <cell r="AA114" t="str">
            <v>Erakor French Primary</v>
          </cell>
          <cell r="AB114">
            <v>0</v>
          </cell>
        </row>
        <row r="115">
          <cell r="Z115" t="str">
            <v>055418</v>
          </cell>
          <cell r="AA115" t="str">
            <v>Eton Primary</v>
          </cell>
          <cell r="AB115">
            <v>0</v>
          </cell>
        </row>
        <row r="116">
          <cell r="Z116" t="str">
            <v>0554300</v>
          </cell>
          <cell r="AA116" t="str">
            <v>Lycée de Montmartre</v>
          </cell>
          <cell r="AB116">
            <v>8</v>
          </cell>
        </row>
        <row r="117">
          <cell r="Z117" t="str">
            <v>0554301</v>
          </cell>
          <cell r="AA117" t="str">
            <v>Onesua Presbyterian College</v>
          </cell>
          <cell r="AB117">
            <v>0</v>
          </cell>
        </row>
        <row r="118">
          <cell r="Z118" t="str">
            <v>0554303</v>
          </cell>
          <cell r="AA118" t="str">
            <v>Ulei Secondary</v>
          </cell>
          <cell r="AB118">
            <v>14</v>
          </cell>
        </row>
        <row r="119">
          <cell r="Z119" t="str">
            <v>055435</v>
          </cell>
          <cell r="AA119" t="str">
            <v>Mangarongo Primary</v>
          </cell>
          <cell r="AB119">
            <v>0</v>
          </cell>
        </row>
        <row r="120">
          <cell r="Z120" t="str">
            <v>055436</v>
          </cell>
          <cell r="AA120" t="str">
            <v>Manua Primary</v>
          </cell>
          <cell r="AB120">
            <v>0</v>
          </cell>
        </row>
        <row r="121">
          <cell r="Z121" t="str">
            <v>055439</v>
          </cell>
          <cell r="AA121" t="str">
            <v>Melemaat Primary</v>
          </cell>
          <cell r="AB121">
            <v>0</v>
          </cell>
        </row>
        <row r="122">
          <cell r="Z122" t="str">
            <v>0554408</v>
          </cell>
          <cell r="AA122" t="str">
            <v>Sea Side Community Secondary</v>
          </cell>
          <cell r="AB122">
            <v>46</v>
          </cell>
        </row>
        <row r="123">
          <cell r="Z123" t="str">
            <v>0554419</v>
          </cell>
          <cell r="AA123" t="str">
            <v>Suango Mele French Secondary</v>
          </cell>
          <cell r="AB123">
            <v>16</v>
          </cell>
        </row>
        <row r="124">
          <cell r="Z124" t="str">
            <v>0554423</v>
          </cell>
          <cell r="AA124" t="str">
            <v>Suango Mele English Secondary</v>
          </cell>
          <cell r="AB124">
            <v>8</v>
          </cell>
        </row>
        <row r="125">
          <cell r="Z125" t="str">
            <v>055447</v>
          </cell>
          <cell r="AA125" t="str">
            <v>Pango English Primary</v>
          </cell>
          <cell r="AB125">
            <v>0</v>
          </cell>
        </row>
        <row r="126">
          <cell r="Z126" t="str">
            <v>0554499</v>
          </cell>
          <cell r="AA126" t="str">
            <v>Collège de Esnaar</v>
          </cell>
          <cell r="AB126">
            <v>6</v>
          </cell>
        </row>
        <row r="127">
          <cell r="Z127" t="str">
            <v>055450</v>
          </cell>
          <cell r="AA127" t="str">
            <v>Roau Primary</v>
          </cell>
          <cell r="AB127">
            <v>0</v>
          </cell>
        </row>
        <row r="128">
          <cell r="Z128" t="str">
            <v>055467</v>
          </cell>
          <cell r="AA128" t="str">
            <v>Bethany Community Christian Secondary</v>
          </cell>
          <cell r="AB128">
            <v>0</v>
          </cell>
        </row>
        <row r="129">
          <cell r="Z129" t="str">
            <v>0557445</v>
          </cell>
          <cell r="AA129" t="str">
            <v>Eles Secondary</v>
          </cell>
          <cell r="AB129">
            <v>0</v>
          </cell>
        </row>
        <row r="130">
          <cell r="Z130" t="str">
            <v>0663314</v>
          </cell>
          <cell r="AA130" t="str">
            <v>Ipota Secondary</v>
          </cell>
          <cell r="AB130">
            <v>0</v>
          </cell>
        </row>
        <row r="131">
          <cell r="Z131" t="str">
            <v>0663513</v>
          </cell>
          <cell r="AA131" t="str">
            <v>William Bay Secondary</v>
          </cell>
          <cell r="AB131">
            <v>14</v>
          </cell>
        </row>
        <row r="132">
          <cell r="Z132" t="str">
            <v>066411</v>
          </cell>
          <cell r="AA132" t="str">
            <v>Fetukai Primary</v>
          </cell>
          <cell r="AB132">
            <v>0</v>
          </cell>
        </row>
        <row r="133">
          <cell r="Z133" t="str">
            <v>0664301</v>
          </cell>
          <cell r="AA133" t="str">
            <v>Ienaula Secondary</v>
          </cell>
          <cell r="AB133">
            <v>39</v>
          </cell>
        </row>
        <row r="134">
          <cell r="Z134" t="str">
            <v>0664302</v>
          </cell>
          <cell r="AA134" t="str">
            <v>Imaki Secondary</v>
          </cell>
          <cell r="AB134">
            <v>27</v>
          </cell>
        </row>
        <row r="135">
          <cell r="Z135" t="str">
            <v>0664303</v>
          </cell>
          <cell r="AA135" t="str">
            <v>Isangel French Secondary</v>
          </cell>
          <cell r="AB135">
            <v>6</v>
          </cell>
        </row>
        <row r="136">
          <cell r="Z136" t="str">
            <v>0664304</v>
          </cell>
          <cell r="AA136" t="str">
            <v>Kwataparen Secondary</v>
          </cell>
          <cell r="AB136">
            <v>61</v>
          </cell>
        </row>
        <row r="137">
          <cell r="Z137" t="str">
            <v>0664305</v>
          </cell>
          <cell r="AA137" t="str">
            <v>Lenakel Secondary</v>
          </cell>
          <cell r="AB137">
            <v>195</v>
          </cell>
        </row>
        <row r="138">
          <cell r="Z138" t="str">
            <v>0664308</v>
          </cell>
          <cell r="AA138" t="str">
            <v>Tafea college</v>
          </cell>
          <cell r="AB138">
            <v>91</v>
          </cell>
        </row>
        <row r="139">
          <cell r="Z139" t="str">
            <v>0664309</v>
          </cell>
          <cell r="AA139" t="str">
            <v>Collège de Tafea/ Lycée de Tafea</v>
          </cell>
          <cell r="AB139">
            <v>24</v>
          </cell>
        </row>
        <row r="140">
          <cell r="Z140" t="str">
            <v>0664313</v>
          </cell>
          <cell r="AA140" t="str">
            <v>Lowanatom Secondary</v>
          </cell>
          <cell r="AB140">
            <v>46</v>
          </cell>
        </row>
        <row r="141">
          <cell r="Z141" t="str">
            <v>0664476</v>
          </cell>
          <cell r="AA141" t="str">
            <v>Lowiepeng Secondary</v>
          </cell>
          <cell r="AB141">
            <v>49</v>
          </cell>
        </row>
        <row r="142">
          <cell r="Z142" t="str">
            <v>0664495</v>
          </cell>
          <cell r="AA142" t="str">
            <v>Kwamera Secondary</v>
          </cell>
          <cell r="AB142">
            <v>67</v>
          </cell>
        </row>
        <row r="143">
          <cell r="Z143" t="str">
            <v>0664506</v>
          </cell>
          <cell r="AA143" t="str">
            <v>Naluken Secondary</v>
          </cell>
          <cell r="AB143">
            <v>366</v>
          </cell>
        </row>
        <row r="144">
          <cell r="Z144" t="str">
            <v>0664509</v>
          </cell>
          <cell r="AA144" t="str">
            <v>Latan (Tuhu) Secondary</v>
          </cell>
          <cell r="AB144">
            <v>35</v>
          </cell>
        </row>
        <row r="145">
          <cell r="Z145" t="str">
            <v>0664522</v>
          </cell>
          <cell r="AA145" t="str">
            <v>Lamlu Secondary</v>
          </cell>
          <cell r="AB145">
            <v>82</v>
          </cell>
        </row>
        <row r="146">
          <cell r="Z146" t="str">
            <v>0664559</v>
          </cell>
          <cell r="AA146" t="str">
            <v>Green Hill English Junior Secondary</v>
          </cell>
          <cell r="AB146">
            <v>42</v>
          </cell>
        </row>
        <row r="147">
          <cell r="Z147" t="str">
            <v>0664562</v>
          </cell>
          <cell r="AA147" t="str">
            <v>Entan Vui Jnr Secondary</v>
          </cell>
          <cell r="AB147">
            <v>60</v>
          </cell>
        </row>
        <row r="148">
          <cell r="Z148" t="str">
            <v>0664563</v>
          </cell>
          <cell r="AA148" t="str">
            <v>Green Hill French Junior Secondary</v>
          </cell>
          <cell r="AB148">
            <v>32</v>
          </cell>
        </row>
        <row r="149">
          <cell r="Z149" t="str">
            <v>0664570</v>
          </cell>
          <cell r="AA149" t="str">
            <v>Louwanpakil Secondary</v>
          </cell>
          <cell r="AB149">
            <v>5</v>
          </cell>
        </row>
        <row r="150">
          <cell r="Z150" t="str">
            <v>0664571</v>
          </cell>
          <cell r="AA150" t="str">
            <v>Port Resolution Junior Secondary</v>
          </cell>
          <cell r="AB150">
            <v>11</v>
          </cell>
        </row>
        <row r="151">
          <cell r="Z151" t="str">
            <v>0665453</v>
          </cell>
          <cell r="AA151" t="str">
            <v>Ishia Secondary</v>
          </cell>
          <cell r="AB151">
            <v>22</v>
          </cell>
        </row>
        <row r="152">
          <cell r="Z152" t="str">
            <v>0667300</v>
          </cell>
          <cell r="AA152" t="str">
            <v>Teruja English Secondary</v>
          </cell>
          <cell r="AB152">
            <v>79</v>
          </cell>
        </row>
        <row r="153">
          <cell r="Z153" t="str">
            <v>066782</v>
          </cell>
          <cell r="AA153" t="str">
            <v>Teruja French Secondary</v>
          </cell>
          <cell r="AB153">
            <v>12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S Masterlist Tranche 3-2024"/>
      <sheetName val="Penama SS TFS T3-Web V"/>
      <sheetName val="Penama SS TFS T3-Bank V"/>
      <sheetName val="Malampa SS TFS T3-Web V"/>
      <sheetName val="Malampa SS TFS T3-Bank V"/>
      <sheetName val="Shefa SS TFS T3-Web V"/>
      <sheetName val="Shefa SS TFS T3-Bank V"/>
      <sheetName val="Sanma SS TFS T3-Web V"/>
      <sheetName val="Sanma SS TFS T3-Bank V"/>
      <sheetName val="Mal &amp; She Ineligible TFS T3-Web"/>
      <sheetName val="Tafea Eligible SS T3-Web V"/>
      <sheetName val="Tafea Eligible SS T3-Bank V"/>
      <sheetName val="Sanma Ineligible SS TFS T3"/>
      <sheetName val="Sanma Ineligible SS TFS T3-BV"/>
      <sheetName val="Torba Eligible SS TFS T3-WV"/>
      <sheetName val="Torba Eligible SS TFS T3-BV"/>
      <sheetName val="Tor &amp; Taf Ineligible SS TFS T3"/>
      <sheetName val="Tor &amp; Taf Ineligible SS TFS-BV"/>
      <sheetName val="SS TFS T3-New BRN"/>
      <sheetName val="SS TFS T3-New BRN -BV"/>
      <sheetName val="SS 2nd TFS T3 With New BRN"/>
      <sheetName val="SS 2nd TFS T3 With New BRN-BV"/>
      <sheetName val="Tranche 1 Actual 2024"/>
      <sheetName val="Tranche 2 Actual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42000</v>
          </cell>
          <cell r="N12">
            <v>8316000</v>
          </cell>
          <cell r="O12">
            <v>2494800</v>
          </cell>
          <cell r="Q12">
            <v>2494800</v>
          </cell>
          <cell r="R12">
            <v>2494800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42000</v>
          </cell>
          <cell r="N13">
            <v>4620000</v>
          </cell>
          <cell r="O13">
            <v>1386000</v>
          </cell>
          <cell r="P13">
            <v>0</v>
          </cell>
          <cell r="Q13">
            <v>1386000</v>
          </cell>
          <cell r="R13">
            <v>1386000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42000</v>
          </cell>
          <cell r="N14">
            <v>8274000</v>
          </cell>
          <cell r="O14">
            <v>2482200</v>
          </cell>
          <cell r="P14">
            <v>0</v>
          </cell>
          <cell r="Q14">
            <v>2482200</v>
          </cell>
          <cell r="R14">
            <v>2482200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42000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42000</v>
          </cell>
          <cell r="N16">
            <v>6174000</v>
          </cell>
          <cell r="O16">
            <v>1852200</v>
          </cell>
          <cell r="P16">
            <v>0</v>
          </cell>
          <cell r="Q16">
            <v>1852200</v>
          </cell>
          <cell r="R16">
            <v>1852200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42000</v>
          </cell>
          <cell r="N17">
            <v>2310000</v>
          </cell>
          <cell r="O17">
            <v>693000</v>
          </cell>
          <cell r="P17">
            <v>0</v>
          </cell>
          <cell r="Q17">
            <v>693000</v>
          </cell>
          <cell r="R17">
            <v>693000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42000</v>
          </cell>
          <cell r="N18">
            <v>5922000</v>
          </cell>
          <cell r="O18">
            <v>1776600</v>
          </cell>
          <cell r="P18">
            <v>0</v>
          </cell>
          <cell r="Q18">
            <v>1776600</v>
          </cell>
          <cell r="R18">
            <v>1776600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42000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42000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42000</v>
          </cell>
          <cell r="N21">
            <v>19782000</v>
          </cell>
          <cell r="O21">
            <v>5934600</v>
          </cell>
          <cell r="P21">
            <v>0</v>
          </cell>
          <cell r="Q21">
            <v>5934600</v>
          </cell>
          <cell r="R21">
            <v>5934600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42000</v>
          </cell>
          <cell r="N22">
            <v>2814000</v>
          </cell>
          <cell r="O22">
            <v>844200</v>
          </cell>
          <cell r="P22">
            <v>0</v>
          </cell>
          <cell r="Q22">
            <v>844200</v>
          </cell>
          <cell r="R22">
            <v>844200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42000</v>
          </cell>
          <cell r="N23">
            <v>7770000</v>
          </cell>
          <cell r="O23">
            <v>2331000</v>
          </cell>
          <cell r="P23">
            <v>0</v>
          </cell>
          <cell r="Q23">
            <v>2331000</v>
          </cell>
          <cell r="R23">
            <v>2331000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42000</v>
          </cell>
          <cell r="N24">
            <v>17346000</v>
          </cell>
          <cell r="O24">
            <v>5203800</v>
          </cell>
          <cell r="P24">
            <v>0</v>
          </cell>
          <cell r="Q24">
            <v>5203800</v>
          </cell>
          <cell r="R24">
            <v>5203800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42000</v>
          </cell>
          <cell r="N25">
            <v>20832000</v>
          </cell>
          <cell r="O25">
            <v>6249600</v>
          </cell>
          <cell r="P25">
            <v>0</v>
          </cell>
          <cell r="Q25">
            <v>6249600</v>
          </cell>
          <cell r="R25">
            <v>6249600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42000</v>
          </cell>
          <cell r="N26">
            <v>2730000</v>
          </cell>
          <cell r="O26">
            <v>819000</v>
          </cell>
          <cell r="P26">
            <v>0</v>
          </cell>
          <cell r="Q26">
            <v>819000</v>
          </cell>
          <cell r="R26">
            <v>819000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42000</v>
          </cell>
          <cell r="N27">
            <v>3318000</v>
          </cell>
          <cell r="O27">
            <v>995400</v>
          </cell>
          <cell r="P27">
            <v>0</v>
          </cell>
          <cell r="Q27">
            <v>995400</v>
          </cell>
          <cell r="R27">
            <v>995400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42000</v>
          </cell>
          <cell r="N28">
            <v>11760000</v>
          </cell>
          <cell r="O28">
            <v>3528000</v>
          </cell>
          <cell r="P28">
            <v>0</v>
          </cell>
          <cell r="Q28">
            <v>3528000</v>
          </cell>
          <cell r="R28">
            <v>3528000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42000</v>
          </cell>
          <cell r="N29">
            <v>5754000</v>
          </cell>
          <cell r="O29">
            <v>1726200</v>
          </cell>
          <cell r="P29">
            <v>0</v>
          </cell>
          <cell r="Q29">
            <v>1726200</v>
          </cell>
          <cell r="R29">
            <v>1726200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42000</v>
          </cell>
          <cell r="N30">
            <v>3612000</v>
          </cell>
          <cell r="O30">
            <v>1083600</v>
          </cell>
          <cell r="Q30">
            <v>1083600</v>
          </cell>
          <cell r="R30">
            <v>1083600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42000</v>
          </cell>
          <cell r="N31">
            <v>1596000</v>
          </cell>
          <cell r="O31">
            <v>478800</v>
          </cell>
          <cell r="P31">
            <v>0</v>
          </cell>
          <cell r="Q31">
            <v>478800</v>
          </cell>
          <cell r="R31">
            <v>478800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42000</v>
          </cell>
          <cell r="N32">
            <v>5376000</v>
          </cell>
          <cell r="O32">
            <v>1612800</v>
          </cell>
          <cell r="P32">
            <v>0</v>
          </cell>
          <cell r="Q32">
            <v>1612800</v>
          </cell>
          <cell r="R32">
            <v>1612800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42000</v>
          </cell>
          <cell r="N33">
            <v>23142000</v>
          </cell>
          <cell r="O33">
            <v>6942600</v>
          </cell>
          <cell r="P33">
            <v>0</v>
          </cell>
          <cell r="Q33">
            <v>6942600</v>
          </cell>
          <cell r="R33">
            <v>6942600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42000</v>
          </cell>
          <cell r="N34">
            <v>1176000</v>
          </cell>
          <cell r="O34">
            <v>352800</v>
          </cell>
          <cell r="P34">
            <v>0</v>
          </cell>
          <cell r="Q34">
            <v>352800</v>
          </cell>
          <cell r="R34">
            <v>352800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42000</v>
          </cell>
          <cell r="N35">
            <v>27174000</v>
          </cell>
          <cell r="O35">
            <v>8152200</v>
          </cell>
          <cell r="P35">
            <v>0</v>
          </cell>
          <cell r="Q35">
            <v>8152200</v>
          </cell>
          <cell r="R35">
            <v>8152200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42000</v>
          </cell>
          <cell r="N36">
            <v>5292000</v>
          </cell>
          <cell r="O36">
            <v>1587600</v>
          </cell>
          <cell r="P36">
            <v>0</v>
          </cell>
          <cell r="Q36">
            <v>1587600</v>
          </cell>
          <cell r="R36">
            <v>1587600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42000</v>
          </cell>
          <cell r="N37">
            <v>1806000</v>
          </cell>
          <cell r="O37">
            <v>541800</v>
          </cell>
          <cell r="P37">
            <v>0</v>
          </cell>
          <cell r="Q37">
            <v>541800</v>
          </cell>
          <cell r="R37">
            <v>541800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42000</v>
          </cell>
          <cell r="N38">
            <v>2100000</v>
          </cell>
          <cell r="O38">
            <v>630000</v>
          </cell>
          <cell r="P38">
            <v>0</v>
          </cell>
          <cell r="Q38">
            <v>630000</v>
          </cell>
          <cell r="R38">
            <v>630000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42000</v>
          </cell>
          <cell r="N39">
            <v>6258000</v>
          </cell>
          <cell r="O39">
            <v>1877400</v>
          </cell>
          <cell r="P39">
            <v>0</v>
          </cell>
          <cell r="Q39">
            <v>1877400</v>
          </cell>
          <cell r="R39">
            <v>1877400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42000</v>
          </cell>
          <cell r="N40">
            <v>1890000</v>
          </cell>
          <cell r="O40">
            <v>567000</v>
          </cell>
          <cell r="P40">
            <v>0</v>
          </cell>
          <cell r="Q40">
            <v>567000</v>
          </cell>
          <cell r="R40">
            <v>567000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42000</v>
          </cell>
          <cell r="N41">
            <v>4746000</v>
          </cell>
          <cell r="O41">
            <v>1423800</v>
          </cell>
          <cell r="P41">
            <v>0</v>
          </cell>
          <cell r="Q41">
            <v>1423800</v>
          </cell>
          <cell r="R41">
            <v>1423800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42000</v>
          </cell>
          <cell r="N42">
            <v>3066000</v>
          </cell>
          <cell r="O42">
            <v>919800</v>
          </cell>
          <cell r="P42">
            <v>0</v>
          </cell>
          <cell r="Q42">
            <v>919800</v>
          </cell>
          <cell r="R42">
            <v>919800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42000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42000</v>
          </cell>
          <cell r="N44">
            <v>1386000</v>
          </cell>
          <cell r="O44">
            <v>415800</v>
          </cell>
          <cell r="P44">
            <v>0</v>
          </cell>
          <cell r="Q44">
            <v>415800</v>
          </cell>
          <cell r="R44">
            <v>415800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42000</v>
          </cell>
          <cell r="N45">
            <v>6384000</v>
          </cell>
          <cell r="O45">
            <v>1915200</v>
          </cell>
          <cell r="Q45">
            <v>1915200</v>
          </cell>
          <cell r="R45">
            <v>1915200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42000</v>
          </cell>
          <cell r="N46">
            <v>2478000</v>
          </cell>
          <cell r="O46">
            <v>743400</v>
          </cell>
          <cell r="P46">
            <v>0</v>
          </cell>
          <cell r="Q46">
            <v>743400</v>
          </cell>
          <cell r="R46">
            <v>743400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42000</v>
          </cell>
          <cell r="N47">
            <v>40866000</v>
          </cell>
          <cell r="O47">
            <v>12259800</v>
          </cell>
          <cell r="P47">
            <v>0</v>
          </cell>
          <cell r="Q47">
            <v>12259800</v>
          </cell>
          <cell r="R47">
            <v>12259800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42000</v>
          </cell>
          <cell r="N48">
            <v>3066000</v>
          </cell>
          <cell r="O48">
            <v>919800</v>
          </cell>
          <cell r="P48">
            <v>0</v>
          </cell>
          <cell r="Q48">
            <v>919800</v>
          </cell>
          <cell r="R48">
            <v>919800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42000</v>
          </cell>
          <cell r="N49">
            <v>966000</v>
          </cell>
          <cell r="O49">
            <v>289800</v>
          </cell>
          <cell r="P49">
            <v>0</v>
          </cell>
          <cell r="Q49">
            <v>289800</v>
          </cell>
          <cell r="R49">
            <v>289800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42000</v>
          </cell>
          <cell r="N50">
            <v>10794000</v>
          </cell>
          <cell r="O50">
            <v>3238200</v>
          </cell>
          <cell r="P50">
            <v>0</v>
          </cell>
          <cell r="Q50">
            <v>3238200</v>
          </cell>
          <cell r="R50">
            <v>3238200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42000</v>
          </cell>
          <cell r="N51">
            <v>6594000</v>
          </cell>
          <cell r="O51">
            <v>1978200</v>
          </cell>
          <cell r="P51">
            <v>0</v>
          </cell>
          <cell r="Q51">
            <v>1978200</v>
          </cell>
          <cell r="R51">
            <v>1978200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42000</v>
          </cell>
          <cell r="N52">
            <v>16422000</v>
          </cell>
          <cell r="O52">
            <v>4926600</v>
          </cell>
          <cell r="P52">
            <v>0</v>
          </cell>
          <cell r="Q52">
            <v>4926600</v>
          </cell>
          <cell r="R52">
            <v>4926600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42000</v>
          </cell>
          <cell r="N53">
            <v>2646000</v>
          </cell>
          <cell r="O53">
            <v>793800</v>
          </cell>
          <cell r="P53">
            <v>0</v>
          </cell>
          <cell r="Q53">
            <v>793800</v>
          </cell>
          <cell r="R53">
            <v>793800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42000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42000</v>
          </cell>
          <cell r="N55">
            <v>7602000</v>
          </cell>
          <cell r="O55">
            <v>2280600</v>
          </cell>
          <cell r="P55">
            <v>0</v>
          </cell>
          <cell r="Q55">
            <v>2280600</v>
          </cell>
          <cell r="R55">
            <v>2280600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42000</v>
          </cell>
          <cell r="N56">
            <v>5124000</v>
          </cell>
          <cell r="O56">
            <v>1537200</v>
          </cell>
          <cell r="P56">
            <v>0</v>
          </cell>
          <cell r="Q56">
            <v>1537200</v>
          </cell>
          <cell r="R56">
            <v>1537200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42000</v>
          </cell>
          <cell r="N57">
            <v>8022000</v>
          </cell>
          <cell r="O57">
            <v>2406600</v>
          </cell>
          <cell r="P57">
            <v>0</v>
          </cell>
          <cell r="Q57">
            <v>2406600</v>
          </cell>
          <cell r="R57">
            <v>2406600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42000</v>
          </cell>
          <cell r="N58">
            <v>9996000</v>
          </cell>
          <cell r="O58">
            <v>2998800</v>
          </cell>
          <cell r="P58">
            <v>0</v>
          </cell>
          <cell r="Q58">
            <v>2998800</v>
          </cell>
          <cell r="R58">
            <v>2998800</v>
          </cell>
        </row>
        <row r="59">
          <cell r="B59" t="str">
            <v>0429423</v>
          </cell>
          <cell r="C59" t="str">
            <v xml:space="preserve">Aulua Secondary 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42000</v>
          </cell>
          <cell r="N59">
            <v>6342000</v>
          </cell>
          <cell r="O59">
            <v>1902600</v>
          </cell>
          <cell r="P59">
            <v>0</v>
          </cell>
          <cell r="Q59">
            <v>1902600</v>
          </cell>
          <cell r="R59">
            <v>1902600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42000</v>
          </cell>
          <cell r="N60">
            <v>7266000</v>
          </cell>
          <cell r="O60">
            <v>2179800</v>
          </cell>
          <cell r="P60">
            <v>0</v>
          </cell>
          <cell r="Q60">
            <v>2179800</v>
          </cell>
          <cell r="R60">
            <v>2179800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42000</v>
          </cell>
          <cell r="N61">
            <v>2058000</v>
          </cell>
          <cell r="O61">
            <v>617400</v>
          </cell>
          <cell r="P61">
            <v>0</v>
          </cell>
          <cell r="Q61">
            <v>617400</v>
          </cell>
          <cell r="R61">
            <v>617400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42000</v>
          </cell>
          <cell r="N62">
            <v>4536000</v>
          </cell>
          <cell r="O62">
            <v>1360800</v>
          </cell>
          <cell r="P62">
            <v>0</v>
          </cell>
          <cell r="Q62">
            <v>1360800</v>
          </cell>
          <cell r="R62">
            <v>1360800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42000</v>
          </cell>
          <cell r="N63">
            <v>16674000</v>
          </cell>
          <cell r="O63">
            <v>5002200</v>
          </cell>
          <cell r="P63">
            <v>0</v>
          </cell>
          <cell r="Q63">
            <v>5002200</v>
          </cell>
          <cell r="R63">
            <v>5002200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42000</v>
          </cell>
          <cell r="N64">
            <v>5376000</v>
          </cell>
          <cell r="O64">
            <v>1612800</v>
          </cell>
          <cell r="P64">
            <v>0</v>
          </cell>
          <cell r="Q64">
            <v>1612800</v>
          </cell>
          <cell r="R64">
            <v>1612800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42000</v>
          </cell>
          <cell r="N65">
            <v>4368000</v>
          </cell>
          <cell r="O65">
            <v>1310400</v>
          </cell>
          <cell r="P65">
            <v>0</v>
          </cell>
          <cell r="Q65">
            <v>1310400</v>
          </cell>
          <cell r="R65">
            <v>1310400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42000</v>
          </cell>
          <cell r="N66">
            <v>3612000</v>
          </cell>
          <cell r="O66">
            <v>1083600</v>
          </cell>
          <cell r="P66">
            <v>0</v>
          </cell>
          <cell r="Q66">
            <v>1083600</v>
          </cell>
          <cell r="R66">
            <v>1083600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42000</v>
          </cell>
          <cell r="N67">
            <v>3276000</v>
          </cell>
          <cell r="O67">
            <v>982800</v>
          </cell>
          <cell r="P67">
            <v>0</v>
          </cell>
          <cell r="Q67">
            <v>982800</v>
          </cell>
          <cell r="R67">
            <v>982800</v>
          </cell>
        </row>
        <row r="68">
          <cell r="B68" t="str">
            <v>0443423</v>
          </cell>
          <cell r="C68" t="str">
            <v>Mbossung Secondary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42000</v>
          </cell>
          <cell r="N68">
            <v>4116000</v>
          </cell>
          <cell r="O68">
            <v>1234800</v>
          </cell>
          <cell r="P68">
            <v>0</v>
          </cell>
          <cell r="Q68">
            <v>1234800</v>
          </cell>
          <cell r="R68">
            <v>1234800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42000</v>
          </cell>
          <cell r="N69">
            <v>16086000</v>
          </cell>
          <cell r="O69">
            <v>4825800</v>
          </cell>
          <cell r="P69">
            <v>0</v>
          </cell>
          <cell r="Q69">
            <v>4825800</v>
          </cell>
          <cell r="R69">
            <v>4825800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42000</v>
          </cell>
          <cell r="N70">
            <v>2814000</v>
          </cell>
          <cell r="O70">
            <v>844200</v>
          </cell>
          <cell r="P70">
            <v>0</v>
          </cell>
          <cell r="Q70">
            <v>844200</v>
          </cell>
          <cell r="R70">
            <v>844200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42000</v>
          </cell>
          <cell r="N71">
            <v>5796000</v>
          </cell>
          <cell r="O71">
            <v>1738800</v>
          </cell>
          <cell r="P71">
            <v>0</v>
          </cell>
          <cell r="Q71">
            <v>1738800</v>
          </cell>
          <cell r="R71">
            <v>1738800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42000</v>
          </cell>
          <cell r="N72">
            <v>7392000</v>
          </cell>
          <cell r="O72">
            <v>2217600</v>
          </cell>
          <cell r="P72">
            <v>0</v>
          </cell>
          <cell r="Q72">
            <v>2217600</v>
          </cell>
          <cell r="R72">
            <v>2217600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42000</v>
          </cell>
          <cell r="N73">
            <v>5922000</v>
          </cell>
          <cell r="O73">
            <v>1776600</v>
          </cell>
          <cell r="P73">
            <v>0</v>
          </cell>
          <cell r="Q73">
            <v>1776600</v>
          </cell>
          <cell r="R73">
            <v>1776600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42000</v>
          </cell>
          <cell r="N74">
            <v>13692000</v>
          </cell>
          <cell r="O74">
            <v>4107600</v>
          </cell>
          <cell r="P74">
            <v>0</v>
          </cell>
          <cell r="Q74">
            <v>4107600</v>
          </cell>
          <cell r="R74">
            <v>4107600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42000</v>
          </cell>
          <cell r="N75">
            <v>6132000</v>
          </cell>
          <cell r="O75">
            <v>1839600</v>
          </cell>
          <cell r="P75">
            <v>0</v>
          </cell>
          <cell r="Q75">
            <v>1839600</v>
          </cell>
          <cell r="R75">
            <v>1839600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42000</v>
          </cell>
          <cell r="N76">
            <v>13356000</v>
          </cell>
          <cell r="O76">
            <v>4006800</v>
          </cell>
          <cell r="P76">
            <v>0</v>
          </cell>
          <cell r="Q76">
            <v>4006800</v>
          </cell>
          <cell r="R76">
            <v>4006800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42000</v>
          </cell>
          <cell r="N77">
            <v>1890000</v>
          </cell>
          <cell r="O77">
            <v>567000</v>
          </cell>
          <cell r="P77">
            <v>0</v>
          </cell>
          <cell r="Q77">
            <v>567000</v>
          </cell>
          <cell r="R77">
            <v>567000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42000</v>
          </cell>
          <cell r="N78">
            <v>1974000</v>
          </cell>
          <cell r="O78">
            <v>592200</v>
          </cell>
          <cell r="P78">
            <v>0</v>
          </cell>
          <cell r="Q78">
            <v>592200</v>
          </cell>
          <cell r="R78">
            <v>592200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42000</v>
          </cell>
          <cell r="N79">
            <v>13902000</v>
          </cell>
          <cell r="O79">
            <v>4170600</v>
          </cell>
          <cell r="P79">
            <v>0</v>
          </cell>
          <cell r="Q79">
            <v>4170600</v>
          </cell>
          <cell r="R79">
            <v>4170600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42000</v>
          </cell>
          <cell r="N80">
            <v>17598000</v>
          </cell>
          <cell r="O80">
            <v>5279400</v>
          </cell>
          <cell r="P80">
            <v>0</v>
          </cell>
          <cell r="Q80">
            <v>5279400</v>
          </cell>
          <cell r="R80">
            <v>5279400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42000</v>
          </cell>
          <cell r="N81">
            <v>3444000</v>
          </cell>
          <cell r="O81">
            <v>1033200</v>
          </cell>
          <cell r="P81">
            <v>0</v>
          </cell>
          <cell r="Q81">
            <v>1033200</v>
          </cell>
          <cell r="R81">
            <v>1033200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42000</v>
          </cell>
          <cell r="N82">
            <v>3864000</v>
          </cell>
          <cell r="O82">
            <v>1159200</v>
          </cell>
          <cell r="P82">
            <v>0</v>
          </cell>
          <cell r="Q82">
            <v>1159200</v>
          </cell>
          <cell r="R82">
            <v>1159200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42000</v>
          </cell>
          <cell r="N83">
            <v>5502000</v>
          </cell>
          <cell r="O83">
            <v>1650600</v>
          </cell>
          <cell r="P83">
            <v>0</v>
          </cell>
          <cell r="Q83">
            <v>1650600</v>
          </cell>
          <cell r="R83">
            <v>1650600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42000</v>
          </cell>
          <cell r="N84">
            <v>4032000</v>
          </cell>
          <cell r="O84">
            <v>1209600</v>
          </cell>
          <cell r="P84">
            <v>0</v>
          </cell>
          <cell r="Q84">
            <v>1209600</v>
          </cell>
          <cell r="R84">
            <v>1209600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42000</v>
          </cell>
          <cell r="N85">
            <v>22218000</v>
          </cell>
          <cell r="O85">
            <v>6665400</v>
          </cell>
          <cell r="P85">
            <v>0</v>
          </cell>
          <cell r="Q85">
            <v>6665400</v>
          </cell>
          <cell r="R85">
            <v>6665400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42000</v>
          </cell>
          <cell r="N86">
            <v>5628000</v>
          </cell>
          <cell r="O86">
            <v>1688400</v>
          </cell>
          <cell r="P86">
            <v>0</v>
          </cell>
          <cell r="Q86">
            <v>1688400</v>
          </cell>
          <cell r="R86">
            <v>1688400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42000</v>
          </cell>
          <cell r="N87">
            <v>5880000</v>
          </cell>
          <cell r="O87">
            <v>1764000</v>
          </cell>
          <cell r="P87">
            <v>0</v>
          </cell>
          <cell r="Q87">
            <v>1764000</v>
          </cell>
          <cell r="R87">
            <v>1764000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42000</v>
          </cell>
          <cell r="N88">
            <v>8988000</v>
          </cell>
          <cell r="O88">
            <v>2696400</v>
          </cell>
          <cell r="P88">
            <v>0</v>
          </cell>
          <cell r="Q88">
            <v>2696400</v>
          </cell>
          <cell r="R88">
            <v>2696400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42000</v>
          </cell>
          <cell r="N89">
            <v>9156000</v>
          </cell>
          <cell r="O89">
            <v>2746800</v>
          </cell>
          <cell r="P89">
            <v>0</v>
          </cell>
          <cell r="Q89">
            <v>2746800</v>
          </cell>
          <cell r="R89">
            <v>2746800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42000</v>
          </cell>
          <cell r="N90">
            <v>6132000</v>
          </cell>
          <cell r="O90">
            <v>1839600</v>
          </cell>
          <cell r="P90">
            <v>0</v>
          </cell>
          <cell r="Q90">
            <v>1839600</v>
          </cell>
          <cell r="R90">
            <v>1839600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42000</v>
          </cell>
          <cell r="N91">
            <v>4494000</v>
          </cell>
          <cell r="O91">
            <v>1348200</v>
          </cell>
          <cell r="P91">
            <v>0</v>
          </cell>
          <cell r="Q91">
            <v>1348200</v>
          </cell>
          <cell r="R91">
            <v>1348200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42000</v>
          </cell>
          <cell r="N92">
            <v>4368000</v>
          </cell>
          <cell r="O92">
            <v>1310400</v>
          </cell>
          <cell r="P92">
            <v>0</v>
          </cell>
          <cell r="Q92">
            <v>1310400</v>
          </cell>
          <cell r="R92">
            <v>1310400</v>
          </cell>
        </row>
        <row r="93">
          <cell r="B93" t="str">
            <v>0443424</v>
          </cell>
          <cell r="C93" t="str">
            <v>Wuro Secondary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42000</v>
          </cell>
          <cell r="N93">
            <v>5292000</v>
          </cell>
          <cell r="O93">
            <v>1587600</v>
          </cell>
          <cell r="P93">
            <v>0</v>
          </cell>
          <cell r="Q93">
            <v>1587600</v>
          </cell>
          <cell r="R93">
            <v>1587600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42000</v>
          </cell>
          <cell r="N94">
            <v>3822000</v>
          </cell>
          <cell r="O94">
            <v>1146600</v>
          </cell>
          <cell r="P94">
            <v>0</v>
          </cell>
          <cell r="Q94">
            <v>1146600</v>
          </cell>
          <cell r="R94">
            <v>1146600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42000</v>
          </cell>
          <cell r="N95">
            <v>6720000</v>
          </cell>
          <cell r="O95">
            <v>2016000</v>
          </cell>
          <cell r="P95">
            <v>0</v>
          </cell>
          <cell r="Q95">
            <v>2016000</v>
          </cell>
          <cell r="R95">
            <v>2016000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42000</v>
          </cell>
          <cell r="N96">
            <v>1764000</v>
          </cell>
          <cell r="O96">
            <v>529200</v>
          </cell>
          <cell r="P96">
            <v>0</v>
          </cell>
          <cell r="Q96">
            <v>529200</v>
          </cell>
          <cell r="R96">
            <v>529200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42000</v>
          </cell>
          <cell r="N97">
            <v>5712000</v>
          </cell>
          <cell r="O97">
            <v>1713600</v>
          </cell>
          <cell r="P97">
            <v>0</v>
          </cell>
          <cell r="Q97">
            <v>1713600</v>
          </cell>
          <cell r="R97">
            <v>1713600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42000</v>
          </cell>
          <cell r="N98">
            <v>23604000</v>
          </cell>
          <cell r="O98">
            <v>7081200</v>
          </cell>
          <cell r="P98">
            <v>0</v>
          </cell>
          <cell r="Q98">
            <v>7081200</v>
          </cell>
          <cell r="R98">
            <v>7081200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42000</v>
          </cell>
          <cell r="N99">
            <v>3318000</v>
          </cell>
          <cell r="O99">
            <v>995400</v>
          </cell>
          <cell r="P99">
            <v>0</v>
          </cell>
          <cell r="Q99">
            <v>995400</v>
          </cell>
          <cell r="R99">
            <v>995400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42000</v>
          </cell>
          <cell r="N100">
            <v>12600000</v>
          </cell>
          <cell r="O100">
            <v>3780000</v>
          </cell>
          <cell r="P100">
            <v>0</v>
          </cell>
          <cell r="Q100">
            <v>3780000</v>
          </cell>
          <cell r="R100">
            <v>3780000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42000</v>
          </cell>
          <cell r="N101">
            <v>2562000</v>
          </cell>
          <cell r="O101">
            <v>768600</v>
          </cell>
          <cell r="P101">
            <v>0</v>
          </cell>
          <cell r="Q101">
            <v>768600</v>
          </cell>
          <cell r="R101">
            <v>768600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42000</v>
          </cell>
          <cell r="N102">
            <v>6762000</v>
          </cell>
          <cell r="O102">
            <v>2028600</v>
          </cell>
          <cell r="P102">
            <v>0</v>
          </cell>
          <cell r="Q102">
            <v>2028600</v>
          </cell>
          <cell r="R102">
            <v>2028600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42000</v>
          </cell>
          <cell r="N103">
            <v>22218000</v>
          </cell>
          <cell r="O103">
            <v>6665400</v>
          </cell>
          <cell r="P103">
            <v>0</v>
          </cell>
          <cell r="Q103">
            <v>6665400</v>
          </cell>
          <cell r="R103">
            <v>6665400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42000</v>
          </cell>
          <cell r="N104">
            <v>8694000</v>
          </cell>
          <cell r="O104">
            <v>2608200</v>
          </cell>
          <cell r="P104">
            <v>0</v>
          </cell>
          <cell r="Q104">
            <v>2608200</v>
          </cell>
          <cell r="R104">
            <v>2608200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42000</v>
          </cell>
          <cell r="N105">
            <v>2856000</v>
          </cell>
          <cell r="O105">
            <v>856800</v>
          </cell>
          <cell r="P105">
            <v>0</v>
          </cell>
          <cell r="Q105">
            <v>856800</v>
          </cell>
          <cell r="R105">
            <v>856800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42000</v>
          </cell>
          <cell r="N106">
            <v>8232000</v>
          </cell>
          <cell r="O106">
            <v>2469600</v>
          </cell>
          <cell r="P106">
            <v>0</v>
          </cell>
          <cell r="Q106">
            <v>2469600</v>
          </cell>
          <cell r="R106">
            <v>2469600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42000</v>
          </cell>
          <cell r="N107">
            <v>5124000</v>
          </cell>
          <cell r="O107">
            <v>1537200</v>
          </cell>
          <cell r="P107">
            <v>0</v>
          </cell>
          <cell r="Q107">
            <v>1537200</v>
          </cell>
          <cell r="R107">
            <v>1537200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42000</v>
          </cell>
          <cell r="N108">
            <v>10920000</v>
          </cell>
          <cell r="O108">
            <v>3276000</v>
          </cell>
          <cell r="P108">
            <v>0</v>
          </cell>
          <cell r="Q108">
            <v>3276000</v>
          </cell>
          <cell r="R108">
            <v>3276000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42000</v>
          </cell>
          <cell r="N109">
            <v>3570000</v>
          </cell>
          <cell r="O109">
            <v>1071000</v>
          </cell>
          <cell r="P109">
            <v>0</v>
          </cell>
          <cell r="Q109">
            <v>1071000</v>
          </cell>
          <cell r="R109">
            <v>1071000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42000</v>
          </cell>
          <cell r="N110">
            <v>3150000</v>
          </cell>
          <cell r="O110">
            <v>945000</v>
          </cell>
          <cell r="P110">
            <v>0</v>
          </cell>
          <cell r="Q110">
            <v>945000</v>
          </cell>
          <cell r="R110">
            <v>945000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42000</v>
          </cell>
          <cell r="N111">
            <v>840000</v>
          </cell>
          <cell r="O111">
            <v>252000</v>
          </cell>
          <cell r="P111">
            <v>0</v>
          </cell>
          <cell r="Q111">
            <v>252000</v>
          </cell>
          <cell r="R111">
            <v>252000</v>
          </cell>
        </row>
        <row r="112">
          <cell r="B112" t="str">
            <v>050221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42000</v>
          </cell>
          <cell r="N112">
            <v>3612000</v>
          </cell>
          <cell r="O112">
            <v>1083600</v>
          </cell>
          <cell r="P112">
            <v>0</v>
          </cell>
          <cell r="Q112">
            <v>1083600</v>
          </cell>
          <cell r="R112">
            <v>1083600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42000</v>
          </cell>
          <cell r="N113">
            <v>25914000</v>
          </cell>
          <cell r="O113">
            <v>7774200</v>
          </cell>
          <cell r="P113">
            <v>0</v>
          </cell>
          <cell r="Q113">
            <v>7774200</v>
          </cell>
          <cell r="R113">
            <v>7774200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42000</v>
          </cell>
          <cell r="N114">
            <v>37296000</v>
          </cell>
          <cell r="O114">
            <v>11188800</v>
          </cell>
          <cell r="P114">
            <v>0</v>
          </cell>
          <cell r="Q114">
            <v>11188800</v>
          </cell>
          <cell r="R114">
            <v>11188800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42000</v>
          </cell>
          <cell r="N115">
            <v>57708000</v>
          </cell>
          <cell r="O115">
            <v>17312400</v>
          </cell>
          <cell r="P115">
            <v>0</v>
          </cell>
          <cell r="Q115">
            <v>17312400</v>
          </cell>
          <cell r="R115">
            <v>17312400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42000</v>
          </cell>
          <cell r="N116">
            <v>2016000</v>
          </cell>
          <cell r="O116">
            <v>604800</v>
          </cell>
          <cell r="P116">
            <v>0</v>
          </cell>
          <cell r="Q116">
            <v>604800</v>
          </cell>
          <cell r="R116">
            <v>604800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42000</v>
          </cell>
          <cell r="N117">
            <v>8988000</v>
          </cell>
          <cell r="O117">
            <v>2696400</v>
          </cell>
          <cell r="P117">
            <v>0</v>
          </cell>
          <cell r="Q117">
            <v>2696400</v>
          </cell>
          <cell r="R117">
            <v>2696400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42000</v>
          </cell>
          <cell r="N118">
            <v>5334000</v>
          </cell>
          <cell r="O118">
            <v>1600200</v>
          </cell>
          <cell r="P118">
            <v>0</v>
          </cell>
          <cell r="Q118">
            <v>1600200</v>
          </cell>
          <cell r="R118">
            <v>1600200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42000</v>
          </cell>
          <cell r="N119">
            <v>1680000</v>
          </cell>
          <cell r="O119">
            <v>504000</v>
          </cell>
          <cell r="P119">
            <v>0</v>
          </cell>
          <cell r="Q119">
            <v>504000</v>
          </cell>
          <cell r="R119">
            <v>504000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42000</v>
          </cell>
          <cell r="N120">
            <v>210000</v>
          </cell>
          <cell r="O120">
            <v>63000</v>
          </cell>
          <cell r="P120">
            <v>0</v>
          </cell>
          <cell r="Q120">
            <v>63000</v>
          </cell>
          <cell r="R120">
            <v>63000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42000</v>
          </cell>
          <cell r="N121">
            <v>1806000</v>
          </cell>
          <cell r="O121">
            <v>541800</v>
          </cell>
          <cell r="P121">
            <v>0</v>
          </cell>
          <cell r="Q121">
            <v>541800</v>
          </cell>
          <cell r="R121">
            <v>541800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42000</v>
          </cell>
          <cell r="N122">
            <v>5250000</v>
          </cell>
          <cell r="O122">
            <v>1575000</v>
          </cell>
          <cell r="P122">
            <v>0</v>
          </cell>
          <cell r="Q122">
            <v>1575000</v>
          </cell>
          <cell r="R122">
            <v>1575000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42000</v>
          </cell>
          <cell r="N123">
            <v>21798000</v>
          </cell>
          <cell r="O123">
            <v>6539400</v>
          </cell>
          <cell r="P123">
            <v>0</v>
          </cell>
          <cell r="Q123">
            <v>6539400</v>
          </cell>
          <cell r="R123">
            <v>6539400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42000</v>
          </cell>
          <cell r="N124">
            <v>7518000</v>
          </cell>
          <cell r="O124">
            <v>2255400</v>
          </cell>
          <cell r="P124">
            <v>0</v>
          </cell>
          <cell r="Q124">
            <v>2255400</v>
          </cell>
          <cell r="R124">
            <v>2255400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42000</v>
          </cell>
          <cell r="N125">
            <v>5922000</v>
          </cell>
          <cell r="O125">
            <v>1776600</v>
          </cell>
          <cell r="P125">
            <v>0</v>
          </cell>
          <cell r="Q125">
            <v>1776600</v>
          </cell>
          <cell r="R125">
            <v>1776600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42000</v>
          </cell>
          <cell r="N126">
            <v>4326000</v>
          </cell>
          <cell r="O126">
            <v>1297800</v>
          </cell>
          <cell r="P126">
            <v>0</v>
          </cell>
          <cell r="Q126">
            <v>1297800</v>
          </cell>
          <cell r="R126">
            <v>1297800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42000</v>
          </cell>
          <cell r="N127">
            <v>2772000</v>
          </cell>
          <cell r="O127">
            <v>831600</v>
          </cell>
          <cell r="P127">
            <v>0</v>
          </cell>
          <cell r="Q127">
            <v>831600</v>
          </cell>
          <cell r="R127">
            <v>831600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42000</v>
          </cell>
          <cell r="N128">
            <v>4956000</v>
          </cell>
          <cell r="O128">
            <v>1486800</v>
          </cell>
          <cell r="P128">
            <v>0</v>
          </cell>
          <cell r="Q128">
            <v>1486800</v>
          </cell>
          <cell r="R128">
            <v>1486800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42000</v>
          </cell>
          <cell r="N129">
            <v>11088000</v>
          </cell>
          <cell r="O129">
            <v>3326400</v>
          </cell>
          <cell r="P129">
            <v>0</v>
          </cell>
          <cell r="Q129">
            <v>3326400</v>
          </cell>
          <cell r="R129">
            <v>3326400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42000</v>
          </cell>
          <cell r="N130">
            <v>16842000</v>
          </cell>
          <cell r="O130">
            <v>5052600</v>
          </cell>
          <cell r="P130">
            <v>0</v>
          </cell>
          <cell r="Q130">
            <v>5052600</v>
          </cell>
          <cell r="R130">
            <v>5052600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42000</v>
          </cell>
          <cell r="N131">
            <v>7182000</v>
          </cell>
          <cell r="O131">
            <v>2154600</v>
          </cell>
          <cell r="P131">
            <v>0</v>
          </cell>
          <cell r="Q131">
            <v>2154600</v>
          </cell>
          <cell r="R131">
            <v>2154600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42000</v>
          </cell>
          <cell r="N132">
            <v>3696000</v>
          </cell>
          <cell r="O132">
            <v>1108800</v>
          </cell>
          <cell r="P132">
            <v>0</v>
          </cell>
          <cell r="Q132">
            <v>1108800</v>
          </cell>
          <cell r="R132">
            <v>1108800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42000</v>
          </cell>
          <cell r="N133">
            <v>3444000</v>
          </cell>
          <cell r="O133">
            <v>1033200</v>
          </cell>
          <cell r="P133">
            <v>0</v>
          </cell>
          <cell r="Q133">
            <v>1033200</v>
          </cell>
          <cell r="R133">
            <v>1033200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42000</v>
          </cell>
          <cell r="N134">
            <v>3864000</v>
          </cell>
          <cell r="O134">
            <v>1159200</v>
          </cell>
          <cell r="P134">
            <v>0</v>
          </cell>
          <cell r="Q134">
            <v>1159200</v>
          </cell>
          <cell r="R134">
            <v>1159200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42000</v>
          </cell>
          <cell r="N135">
            <v>2184000</v>
          </cell>
          <cell r="O135">
            <v>655200</v>
          </cell>
          <cell r="P135">
            <v>0</v>
          </cell>
          <cell r="Q135">
            <v>655200</v>
          </cell>
          <cell r="R135">
            <v>655200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42000</v>
          </cell>
          <cell r="N136">
            <v>4620000</v>
          </cell>
          <cell r="O136">
            <v>1386000</v>
          </cell>
          <cell r="P136">
            <v>0</v>
          </cell>
          <cell r="Q136">
            <v>1386000</v>
          </cell>
          <cell r="R136">
            <v>1386000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42000</v>
          </cell>
          <cell r="N137">
            <v>6216000</v>
          </cell>
          <cell r="O137">
            <v>1864800</v>
          </cell>
          <cell r="P137">
            <v>0</v>
          </cell>
          <cell r="Q137">
            <v>1864800</v>
          </cell>
          <cell r="R137">
            <v>1864800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42000</v>
          </cell>
          <cell r="N138">
            <v>4284000</v>
          </cell>
          <cell r="O138">
            <v>1285200</v>
          </cell>
          <cell r="P138">
            <v>0</v>
          </cell>
          <cell r="Q138">
            <v>1285200</v>
          </cell>
          <cell r="R138">
            <v>1285200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42000</v>
          </cell>
          <cell r="N139">
            <v>4368000</v>
          </cell>
          <cell r="O139">
            <v>1310400</v>
          </cell>
          <cell r="P139">
            <v>0</v>
          </cell>
          <cell r="Q139">
            <v>1310400</v>
          </cell>
          <cell r="R139">
            <v>1310400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42000</v>
          </cell>
          <cell r="N140">
            <v>2730000</v>
          </cell>
          <cell r="O140">
            <v>819000</v>
          </cell>
          <cell r="P140">
            <v>0</v>
          </cell>
          <cell r="Q140">
            <v>819000</v>
          </cell>
          <cell r="R140">
            <v>819000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42000</v>
          </cell>
          <cell r="N141">
            <v>8820000</v>
          </cell>
          <cell r="O141">
            <v>2646000</v>
          </cell>
          <cell r="P141">
            <v>0</v>
          </cell>
          <cell r="Q141">
            <v>2646000</v>
          </cell>
          <cell r="R141">
            <v>2646000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42000</v>
          </cell>
          <cell r="N142">
            <v>9072000</v>
          </cell>
          <cell r="O142">
            <v>2721600</v>
          </cell>
          <cell r="P142">
            <v>0</v>
          </cell>
          <cell r="Q142">
            <v>2721600</v>
          </cell>
          <cell r="R142">
            <v>2721600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42000</v>
          </cell>
          <cell r="N143">
            <v>28182000</v>
          </cell>
          <cell r="O143">
            <v>8454600</v>
          </cell>
          <cell r="P143">
            <v>0</v>
          </cell>
          <cell r="Q143">
            <v>8454600</v>
          </cell>
          <cell r="R143">
            <v>8454600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42000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42000</v>
          </cell>
          <cell r="N145">
            <v>14196000</v>
          </cell>
          <cell r="O145">
            <v>4258800</v>
          </cell>
          <cell r="P145">
            <v>0</v>
          </cell>
          <cell r="Q145">
            <v>4258800</v>
          </cell>
          <cell r="R145">
            <v>4258800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42000</v>
          </cell>
          <cell r="N146">
            <v>7350000</v>
          </cell>
          <cell r="O146">
            <v>2205000</v>
          </cell>
          <cell r="P146">
            <v>0</v>
          </cell>
          <cell r="Q146">
            <v>2205000</v>
          </cell>
          <cell r="R146">
            <v>2205000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42000</v>
          </cell>
          <cell r="N147">
            <v>714000</v>
          </cell>
          <cell r="O147">
            <v>214200</v>
          </cell>
          <cell r="P147">
            <v>0</v>
          </cell>
          <cell r="Q147">
            <v>214200</v>
          </cell>
          <cell r="R147">
            <v>214200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42000</v>
          </cell>
          <cell r="N148">
            <v>1050000</v>
          </cell>
          <cell r="O148">
            <v>315000</v>
          </cell>
          <cell r="P148">
            <v>0</v>
          </cell>
          <cell r="Q148">
            <v>315000</v>
          </cell>
          <cell r="R148">
            <v>315000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42000</v>
          </cell>
          <cell r="N149">
            <v>16380000</v>
          </cell>
          <cell r="O149">
            <v>4914000</v>
          </cell>
          <cell r="P149">
            <v>0</v>
          </cell>
          <cell r="Q149">
            <v>4914000</v>
          </cell>
          <cell r="R149">
            <v>4914000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42000</v>
          </cell>
          <cell r="N150">
            <v>4788000</v>
          </cell>
          <cell r="O150">
            <v>1436400</v>
          </cell>
          <cell r="P150">
            <v>0</v>
          </cell>
          <cell r="Q150">
            <v>1436400</v>
          </cell>
          <cell r="R150">
            <v>1436400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42000</v>
          </cell>
          <cell r="N151">
            <v>756000</v>
          </cell>
          <cell r="O151">
            <v>226800</v>
          </cell>
          <cell r="P151">
            <v>0</v>
          </cell>
          <cell r="Q151">
            <v>226800</v>
          </cell>
          <cell r="R151">
            <v>226800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42000</v>
          </cell>
          <cell r="N152">
            <v>4578000</v>
          </cell>
          <cell r="O152">
            <v>1373400</v>
          </cell>
          <cell r="P152">
            <v>0</v>
          </cell>
          <cell r="Q152">
            <v>1373400</v>
          </cell>
          <cell r="R152">
            <v>1373400</v>
          </cell>
        </row>
      </sheetData>
      <sheetData sheetId="23">
        <row r="12">
          <cell r="B12" t="str">
            <v>0101097</v>
          </cell>
          <cell r="C12" t="str">
            <v>Losolava Junior Secondary School</v>
          </cell>
          <cell r="D12" t="str">
            <v>ENG</v>
          </cell>
          <cell r="E12" t="str">
            <v>ACOM</v>
          </cell>
          <cell r="F12" t="str">
            <v>Anglican Church of Melanesia</v>
          </cell>
          <cell r="G12" t="str">
            <v>G</v>
          </cell>
          <cell r="H12" t="str">
            <v>Church (Government Assisted)</v>
          </cell>
          <cell r="I12" t="str">
            <v>Gaua</v>
          </cell>
          <cell r="J12" t="str">
            <v>Torba</v>
          </cell>
          <cell r="K12" t="str">
            <v>0084583001</v>
          </cell>
          <cell r="L12" t="str">
            <v>LOSALAVA JUNIOR SECONDARY SCHOOL</v>
          </cell>
          <cell r="M12" t="str">
            <v>SS</v>
          </cell>
          <cell r="N12" t="str">
            <v>No</v>
          </cell>
          <cell r="O12" t="str">
            <v xml:space="preserve">7 8 9 10 </v>
          </cell>
          <cell r="P12">
            <v>197</v>
          </cell>
          <cell r="Q12">
            <v>42000</v>
          </cell>
          <cell r="R12">
            <v>8274000</v>
          </cell>
          <cell r="S12">
            <v>2482200</v>
          </cell>
          <cell r="U12">
            <v>2482200</v>
          </cell>
          <cell r="W12">
            <v>2482200</v>
          </cell>
          <cell r="X12">
            <v>2482200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Vanua Lava</v>
          </cell>
          <cell r="J13" t="str">
            <v>Torba</v>
          </cell>
          <cell r="K13" t="str">
            <v>0084582001</v>
          </cell>
          <cell r="L13" t="str">
            <v>AREP JUNIOR &amp; SECONDARY SCHOOL</v>
          </cell>
          <cell r="M13" t="str">
            <v>SS</v>
          </cell>
          <cell r="N13" t="str">
            <v>Yes</v>
          </cell>
          <cell r="O13" t="str">
            <v xml:space="preserve">7 8 9 10 </v>
          </cell>
          <cell r="P13">
            <v>110</v>
          </cell>
          <cell r="Q13">
            <v>42000</v>
          </cell>
          <cell r="R13">
            <v>4620000</v>
          </cell>
          <cell r="S13">
            <v>1386000</v>
          </cell>
          <cell r="U13">
            <v>1386000</v>
          </cell>
          <cell r="W13">
            <v>1386000</v>
          </cell>
          <cell r="X13">
            <v>1386000</v>
          </cell>
        </row>
        <row r="14">
          <cell r="B14" t="str">
            <v>010411</v>
          </cell>
          <cell r="C14" t="str">
            <v>Sanlang</v>
          </cell>
          <cell r="D14" t="str">
            <v>ENG</v>
          </cell>
          <cell r="E14" t="str">
            <v>ACOM</v>
          </cell>
          <cell r="F14" t="str">
            <v>Anglican Church of Melanesia</v>
          </cell>
          <cell r="G14" t="str">
            <v>G</v>
          </cell>
          <cell r="H14" t="str">
            <v>Church (Government Assisted)</v>
          </cell>
          <cell r="I14" t="str">
            <v>Vanua Lava</v>
          </cell>
          <cell r="J14" t="str">
            <v>Torba</v>
          </cell>
          <cell r="K14" t="str">
            <v>0084569001</v>
          </cell>
          <cell r="L14" t="str">
            <v>SANLANG PRIMARY SCHOOL</v>
          </cell>
          <cell r="M14" t="str">
            <v>PS</v>
          </cell>
          <cell r="N14" t="str">
            <v>No</v>
          </cell>
          <cell r="O14" t="str">
            <v xml:space="preserve">1 2 3 4 5 6 7 8 </v>
          </cell>
          <cell r="P14">
            <v>55</v>
          </cell>
          <cell r="Q14">
            <v>42000</v>
          </cell>
          <cell r="R14">
            <v>2310000</v>
          </cell>
          <cell r="S14">
            <v>693000</v>
          </cell>
          <cell r="U14">
            <v>693000</v>
          </cell>
          <cell r="W14">
            <v>693000</v>
          </cell>
          <cell r="X14">
            <v>693000</v>
          </cell>
        </row>
        <row r="15">
          <cell r="B15" t="str">
            <v>010490</v>
          </cell>
          <cell r="C15" t="str">
            <v>Baldwin Lonsdale Memorial (BLMS)</v>
          </cell>
          <cell r="D15" t="str">
            <v>ENG</v>
          </cell>
          <cell r="E15" t="str">
            <v>PEB_TORBA</v>
          </cell>
          <cell r="F15" t="str">
            <v>Torba PEB</v>
          </cell>
          <cell r="G15" t="str">
            <v>V</v>
          </cell>
          <cell r="H15" t="str">
            <v>Government of Vanuatu</v>
          </cell>
          <cell r="I15" t="str">
            <v>Vanua Lava</v>
          </cell>
          <cell r="J15" t="str">
            <v>Torba</v>
          </cell>
          <cell r="K15" t="str">
            <v>0084582001</v>
          </cell>
          <cell r="L15" t="str">
            <v>AREP JUNIOR &amp; SECONDARY SCHOOL</v>
          </cell>
          <cell r="M15" t="str">
            <v>SS</v>
          </cell>
          <cell r="N15" t="str">
            <v>Yes</v>
          </cell>
          <cell r="O15" t="str">
            <v xml:space="preserve">7 8 9 10 11 12 13 </v>
          </cell>
          <cell r="P15">
            <v>198</v>
          </cell>
          <cell r="Q15">
            <v>42000</v>
          </cell>
          <cell r="R15">
            <v>8316000</v>
          </cell>
          <cell r="S15">
            <v>2494800</v>
          </cell>
          <cell r="U15">
            <v>2494800</v>
          </cell>
          <cell r="W15">
            <v>2494800</v>
          </cell>
          <cell r="X15">
            <v>2494800</v>
          </cell>
        </row>
        <row r="16">
          <cell r="B16" t="str">
            <v>0105126</v>
          </cell>
          <cell r="C16" t="str">
            <v>Telhei Junior Secondary</v>
          </cell>
          <cell r="D16" t="str">
            <v>ENG</v>
          </cell>
          <cell r="E16" t="str">
            <v>ACOM</v>
          </cell>
          <cell r="F16" t="str">
            <v>Anglican Church of Melanesia</v>
          </cell>
          <cell r="G16" t="str">
            <v>G</v>
          </cell>
          <cell r="H16" t="str">
            <v>Church (Government Assisted)</v>
          </cell>
          <cell r="I16" t="str">
            <v>Mota Lava</v>
          </cell>
          <cell r="J16" t="str">
            <v>Torba</v>
          </cell>
          <cell r="K16" t="str">
            <v>0173641001</v>
          </cell>
          <cell r="L16" t="str">
            <v>TELHEI JUNIOR SECONDARY SCHOOL</v>
          </cell>
          <cell r="M16" t="str">
            <v>SS</v>
          </cell>
          <cell r="N16" t="str">
            <v>No</v>
          </cell>
          <cell r="O16" t="str">
            <v xml:space="preserve">7 8 9 10 </v>
          </cell>
          <cell r="P16">
            <v>141</v>
          </cell>
          <cell r="Q16">
            <v>42000</v>
          </cell>
          <cell r="R16">
            <v>5922000</v>
          </cell>
          <cell r="S16">
            <v>1776600</v>
          </cell>
          <cell r="U16">
            <v>1776600</v>
          </cell>
          <cell r="W16">
            <v>1776600</v>
          </cell>
          <cell r="X16">
            <v>1776600</v>
          </cell>
        </row>
        <row r="17">
          <cell r="B17" t="str">
            <v>0220300</v>
          </cell>
          <cell r="C17" t="str">
            <v>Aore Adventist Academy</v>
          </cell>
          <cell r="D17" t="str">
            <v>ENG</v>
          </cell>
          <cell r="E17" t="str">
            <v>SDA</v>
          </cell>
          <cell r="F17" t="str">
            <v>Seven Day Adventist</v>
          </cell>
          <cell r="G17" t="str">
            <v>G</v>
          </cell>
          <cell r="H17" t="str">
            <v>Church (Government Assisted)</v>
          </cell>
          <cell r="I17" t="str">
            <v>Aore</v>
          </cell>
          <cell r="J17" t="str">
            <v>Sanma</v>
          </cell>
          <cell r="K17" t="str">
            <v>0084618001</v>
          </cell>
          <cell r="L17" t="str">
            <v>AORE ADVENTIST ACADEMY</v>
          </cell>
          <cell r="M17" t="str">
            <v>SS</v>
          </cell>
          <cell r="N17" t="str">
            <v>No</v>
          </cell>
          <cell r="O17" t="str">
            <v xml:space="preserve">7 8 9 10 11 12 13 </v>
          </cell>
          <cell r="P17">
            <v>471</v>
          </cell>
          <cell r="Q17">
            <v>42000</v>
          </cell>
          <cell r="R17">
            <v>19782000</v>
          </cell>
          <cell r="S17">
            <v>5934600</v>
          </cell>
          <cell r="U17">
            <v>5934600</v>
          </cell>
          <cell r="W17">
            <v>5934600</v>
          </cell>
          <cell r="X17">
            <v>5934600</v>
          </cell>
        </row>
        <row r="18">
          <cell r="B18" t="str">
            <v>022103</v>
          </cell>
          <cell r="C18" t="str">
            <v>Avunatari Primary</v>
          </cell>
          <cell r="D18" t="str">
            <v>ENG</v>
          </cell>
          <cell r="E18" t="str">
            <v>PEB_SANMA</v>
          </cell>
          <cell r="F18" t="str">
            <v>Sanma PEB</v>
          </cell>
          <cell r="G18" t="str">
            <v>V</v>
          </cell>
          <cell r="H18" t="str">
            <v>Government of Vanuatu</v>
          </cell>
          <cell r="I18" t="str">
            <v>Malo</v>
          </cell>
          <cell r="J18" t="str">
            <v>Sanma</v>
          </cell>
          <cell r="K18" t="str">
            <v>0084591001</v>
          </cell>
          <cell r="L18" t="str">
            <v>AVUNATARI PRIMARY SCHOOL</v>
          </cell>
          <cell r="M18" t="str">
            <v>PS</v>
          </cell>
          <cell r="N18" t="str">
            <v>No</v>
          </cell>
          <cell r="O18" t="str">
            <v xml:space="preserve">1 2 3 4 5 6 7 8 </v>
          </cell>
          <cell r="P18">
            <v>67</v>
          </cell>
          <cell r="Q18">
            <v>42000</v>
          </cell>
          <cell r="R18">
            <v>2814000</v>
          </cell>
          <cell r="S18">
            <v>844200</v>
          </cell>
          <cell r="U18">
            <v>844200</v>
          </cell>
          <cell r="W18">
            <v>844200</v>
          </cell>
          <cell r="X18">
            <v>844200</v>
          </cell>
        </row>
        <row r="19">
          <cell r="B19" t="str">
            <v>022205</v>
          </cell>
          <cell r="C19" t="str">
            <v>Banban Primary</v>
          </cell>
          <cell r="D19" t="str">
            <v>ENG</v>
          </cell>
          <cell r="E19" t="str">
            <v>PEB_SANMA</v>
          </cell>
          <cell r="F19" t="str">
            <v>Sanma PEB</v>
          </cell>
          <cell r="G19" t="str">
            <v>V</v>
          </cell>
          <cell r="H19" t="str">
            <v>Government of Vanuatu</v>
          </cell>
          <cell r="I19" t="str">
            <v>Santo</v>
          </cell>
          <cell r="J19" t="str">
            <v>Sanma</v>
          </cell>
          <cell r="K19" t="str">
            <v>0084598001</v>
          </cell>
          <cell r="L19" t="str">
            <v>BANBAN PRIMARY SCHOOL</v>
          </cell>
          <cell r="M19" t="str">
            <v>PS</v>
          </cell>
          <cell r="N19" t="str">
            <v>No</v>
          </cell>
          <cell r="O19" t="str">
            <v xml:space="preserve">1 2 3 4 5 6 7 8 </v>
          </cell>
          <cell r="P19">
            <v>185</v>
          </cell>
          <cell r="Q19">
            <v>42000</v>
          </cell>
          <cell r="R19">
            <v>7770000</v>
          </cell>
          <cell r="S19">
            <v>2331000</v>
          </cell>
          <cell r="U19">
            <v>2331000</v>
          </cell>
          <cell r="W19">
            <v>2331000</v>
          </cell>
          <cell r="X19">
            <v>2331000</v>
          </cell>
        </row>
        <row r="20">
          <cell r="B20" t="str">
            <v>0222301</v>
          </cell>
          <cell r="C20" t="str">
            <v>Bombua</v>
          </cell>
          <cell r="D20" t="str">
            <v>ENG</v>
          </cell>
          <cell r="E20" t="str">
            <v>CHCHR</v>
          </cell>
          <cell r="F20" t="str">
            <v>Church of Christ</v>
          </cell>
          <cell r="G20" t="str">
            <v>G</v>
          </cell>
          <cell r="H20" t="str">
            <v>Church (Government Assisted)</v>
          </cell>
          <cell r="I20" t="str">
            <v>Santo</v>
          </cell>
          <cell r="J20" t="str">
            <v>Sanma</v>
          </cell>
          <cell r="K20" t="str">
            <v>0186772001</v>
          </cell>
          <cell r="L20" t="str">
            <v>BOMBUA LONDUA JUNIOR SECONDARY SCHOOL</v>
          </cell>
          <cell r="M20" t="str">
            <v>SS</v>
          </cell>
          <cell r="N20" t="str">
            <v>No</v>
          </cell>
          <cell r="O20" t="str">
            <v xml:space="preserve">7 8 9 10 </v>
          </cell>
          <cell r="P20">
            <v>413</v>
          </cell>
          <cell r="Q20">
            <v>42000</v>
          </cell>
          <cell r="R20">
            <v>17346000</v>
          </cell>
          <cell r="S20">
            <v>5203800</v>
          </cell>
          <cell r="U20">
            <v>5203800</v>
          </cell>
          <cell r="W20">
            <v>5203800</v>
          </cell>
          <cell r="X20">
            <v>5203800</v>
          </cell>
        </row>
        <row r="21">
          <cell r="B21" t="str">
            <v>0222307</v>
          </cell>
          <cell r="C21" t="str">
            <v>College de St. Michel</v>
          </cell>
          <cell r="D21" t="str">
            <v>FRE</v>
          </cell>
          <cell r="E21" t="str">
            <v>CATH</v>
          </cell>
          <cell r="F21" t="str">
            <v>Catholic Education Authority</v>
          </cell>
          <cell r="G21" t="str">
            <v>G</v>
          </cell>
          <cell r="H21" t="str">
            <v>Church (Government Assisted)</v>
          </cell>
          <cell r="I21" t="str">
            <v>Santo</v>
          </cell>
          <cell r="J21" t="str">
            <v>Sanma</v>
          </cell>
          <cell r="K21" t="str">
            <v>0084621001</v>
          </cell>
          <cell r="L21" t="str">
            <v>COLLEGE TECHNIQUE ST MICHEL</v>
          </cell>
          <cell r="M21" t="str">
            <v>SS</v>
          </cell>
          <cell r="N21" t="str">
            <v>No</v>
          </cell>
          <cell r="O21" t="str">
            <v xml:space="preserve">7 8 9 10 11 12 </v>
          </cell>
          <cell r="P21">
            <v>496</v>
          </cell>
          <cell r="Q21">
            <v>42000</v>
          </cell>
          <cell r="R21">
            <v>20832000</v>
          </cell>
          <cell r="S21">
            <v>6249600</v>
          </cell>
          <cell r="U21">
            <v>6249600</v>
          </cell>
          <cell r="W21">
            <v>6249600</v>
          </cell>
          <cell r="X21">
            <v>6249600</v>
          </cell>
        </row>
        <row r="22">
          <cell r="B22" t="str">
            <v>022289</v>
          </cell>
          <cell r="C22" t="str">
            <v>De Quiros(matantas)</v>
          </cell>
          <cell r="D22" t="str">
            <v>ENG</v>
          </cell>
          <cell r="E22" t="str">
            <v>PEB_SANMA</v>
          </cell>
          <cell r="F22" t="str">
            <v>Sanma PEB</v>
          </cell>
          <cell r="G22" t="str">
            <v>V</v>
          </cell>
          <cell r="H22" t="str">
            <v>Government of Vanuatu</v>
          </cell>
          <cell r="I22" t="str">
            <v>Santo</v>
          </cell>
          <cell r="J22" t="str">
            <v>Sanma</v>
          </cell>
          <cell r="K22" t="str">
            <v>0098423001</v>
          </cell>
          <cell r="L22" t="str">
            <v>DE QUEROS (MATANTAS) PRIMARY SCHOOL</v>
          </cell>
          <cell r="M22" t="str">
            <v>PS</v>
          </cell>
          <cell r="N22" t="str">
            <v>No</v>
          </cell>
          <cell r="O22" t="str">
            <v xml:space="preserve">1 2 3 4 5 6 7 8 </v>
          </cell>
          <cell r="P22">
            <v>65</v>
          </cell>
          <cell r="Q22">
            <v>42000</v>
          </cell>
          <cell r="R22">
            <v>2730000</v>
          </cell>
          <cell r="S22">
            <v>819000</v>
          </cell>
          <cell r="U22">
            <v>819000</v>
          </cell>
          <cell r="W22">
            <v>819000</v>
          </cell>
          <cell r="X22">
            <v>819000</v>
          </cell>
        </row>
        <row r="23">
          <cell r="B23" t="str">
            <v>022210</v>
          </cell>
          <cell r="C23" t="str">
            <v>Ebenezer</v>
          </cell>
          <cell r="D23" t="str">
            <v>ENG</v>
          </cell>
          <cell r="E23" t="str">
            <v>PEB_SANMA</v>
          </cell>
          <cell r="F23" t="str">
            <v>Sanma PEB</v>
          </cell>
          <cell r="G23" t="str">
            <v>V</v>
          </cell>
          <cell r="H23" t="str">
            <v>Government of Vanuatu</v>
          </cell>
          <cell r="I23" t="str">
            <v>Santo</v>
          </cell>
          <cell r="J23" t="str">
            <v>Sanma</v>
          </cell>
          <cell r="K23" t="str">
            <v>0084601001</v>
          </cell>
          <cell r="L23" t="str">
            <v>EBENEZER PRIMARY SCHOOL</v>
          </cell>
          <cell r="M23" t="str">
            <v>PS</v>
          </cell>
          <cell r="N23" t="str">
            <v>No</v>
          </cell>
          <cell r="O23" t="str">
            <v xml:space="preserve">1 2 3 4 5 6 7 8 </v>
          </cell>
          <cell r="P23">
            <v>79</v>
          </cell>
          <cell r="Q23">
            <v>42000</v>
          </cell>
          <cell r="R23">
            <v>3318000</v>
          </cell>
          <cell r="S23">
            <v>995400</v>
          </cell>
          <cell r="U23">
            <v>995400</v>
          </cell>
          <cell r="W23">
            <v>995400</v>
          </cell>
          <cell r="X23">
            <v>995400</v>
          </cell>
        </row>
        <row r="24">
          <cell r="B24" t="str">
            <v>0222302</v>
          </cell>
          <cell r="C24" t="str">
            <v>Hog Harbour</v>
          </cell>
          <cell r="D24" t="str">
            <v>ENG</v>
          </cell>
          <cell r="E24" t="str">
            <v>PEB_SANMA</v>
          </cell>
          <cell r="F24" t="str">
            <v>Sanma PEB</v>
          </cell>
          <cell r="G24" t="str">
            <v>V</v>
          </cell>
          <cell r="H24" t="str">
            <v>Government of Vanuatu</v>
          </cell>
          <cell r="I24" t="str">
            <v>Santo</v>
          </cell>
          <cell r="J24" t="str">
            <v>Sanma</v>
          </cell>
          <cell r="K24" t="str">
            <v>0084614001</v>
          </cell>
          <cell r="L24" t="str">
            <v>HOG HARBOUR JUNIOR SECONDARY SCHOOL</v>
          </cell>
          <cell r="M24" t="str">
            <v>SS</v>
          </cell>
          <cell r="N24" t="str">
            <v>No</v>
          </cell>
          <cell r="O24" t="str">
            <v xml:space="preserve">7 8 9 10 11 12 </v>
          </cell>
          <cell r="P24">
            <v>280</v>
          </cell>
          <cell r="Q24">
            <v>42000</v>
          </cell>
          <cell r="R24">
            <v>11760000</v>
          </cell>
          <cell r="S24">
            <v>3528000</v>
          </cell>
          <cell r="U24">
            <v>3528000</v>
          </cell>
          <cell r="W24">
            <v>3528000</v>
          </cell>
          <cell r="X24">
            <v>3528000</v>
          </cell>
        </row>
        <row r="25">
          <cell r="B25" t="str">
            <v>020101</v>
          </cell>
          <cell r="C25" t="str">
            <v>Kamewa English</v>
          </cell>
          <cell r="D25" t="str">
            <v>ENG</v>
          </cell>
          <cell r="E25" t="str">
            <v>PEB_SANMA</v>
          </cell>
          <cell r="F25" t="str">
            <v>Sanma PEB</v>
          </cell>
          <cell r="G25" t="str">
            <v>V</v>
          </cell>
          <cell r="H25" t="str">
            <v>Government of Vanuatu</v>
          </cell>
          <cell r="I25" t="str">
            <v>Santo</v>
          </cell>
          <cell r="J25" t="str">
            <v>Sanma</v>
          </cell>
          <cell r="K25" t="str">
            <v>0084640001</v>
          </cell>
          <cell r="L25" t="str">
            <v>KAMEWA PRIMARY SCHOOL</v>
          </cell>
          <cell r="M25" t="str">
            <v>PS</v>
          </cell>
          <cell r="N25" t="str">
            <v>Yes</v>
          </cell>
          <cell r="O25" t="str">
            <v xml:space="preserve">1 2 3 4 5 6 7 8 </v>
          </cell>
          <cell r="P25">
            <v>137</v>
          </cell>
          <cell r="Q25">
            <v>42000</v>
          </cell>
          <cell r="R25">
            <v>5754000</v>
          </cell>
          <cell r="S25">
            <v>1726200</v>
          </cell>
          <cell r="U25">
            <v>1726200</v>
          </cell>
          <cell r="W25">
            <v>1726200</v>
          </cell>
          <cell r="X25">
            <v>1726200</v>
          </cell>
        </row>
        <row r="26">
          <cell r="B26" t="str">
            <v>020102</v>
          </cell>
          <cell r="C26" t="str">
            <v>Kamewa French</v>
          </cell>
          <cell r="D26" t="str">
            <v>FRE</v>
          </cell>
          <cell r="E26" t="str">
            <v>PEB_SANMA</v>
          </cell>
          <cell r="F26" t="str">
            <v>Sanma PEB</v>
          </cell>
          <cell r="G26" t="str">
            <v>V</v>
          </cell>
          <cell r="H26" t="str">
            <v>Government of Vanuatu</v>
          </cell>
          <cell r="I26" t="str">
            <v>Santo</v>
          </cell>
          <cell r="J26" t="str">
            <v>Sanma</v>
          </cell>
          <cell r="K26" t="str">
            <v>0084640001</v>
          </cell>
          <cell r="L26" t="str">
            <v>KAMEWA PRIMARY SCHOOL</v>
          </cell>
          <cell r="M26" t="str">
            <v>PS</v>
          </cell>
          <cell r="N26" t="str">
            <v>Yes</v>
          </cell>
          <cell r="O26" t="str">
            <v xml:space="preserve">1 2 3 4 5 6 7 8 </v>
          </cell>
          <cell r="P26">
            <v>86</v>
          </cell>
          <cell r="Q26">
            <v>42000</v>
          </cell>
          <cell r="R26">
            <v>3612000</v>
          </cell>
          <cell r="S26">
            <v>1083600</v>
          </cell>
          <cell r="U26">
            <v>1083600</v>
          </cell>
          <cell r="W26">
            <v>1083600</v>
          </cell>
          <cell r="X26">
            <v>1083600</v>
          </cell>
        </row>
        <row r="27">
          <cell r="B27" t="str">
            <v>022223</v>
          </cell>
          <cell r="C27" t="str">
            <v>Limarua</v>
          </cell>
          <cell r="D27" t="str">
            <v>ENG</v>
          </cell>
          <cell r="E27" t="str">
            <v>PEB_SANMA</v>
          </cell>
          <cell r="F27" t="str">
            <v>Sanma PEB</v>
          </cell>
          <cell r="G27" t="str">
            <v>V</v>
          </cell>
          <cell r="H27" t="str">
            <v>Government of Vanuatu</v>
          </cell>
          <cell r="I27" t="str">
            <v>Santo</v>
          </cell>
          <cell r="J27" t="str">
            <v>Sanma</v>
          </cell>
          <cell r="K27" t="str">
            <v>0084649001</v>
          </cell>
          <cell r="L27" t="str">
            <v>LIMARUA PRIMARY SCHOOL</v>
          </cell>
          <cell r="M27" t="str">
            <v>PS</v>
          </cell>
          <cell r="N27" t="str">
            <v>No</v>
          </cell>
          <cell r="O27" t="str">
            <v xml:space="preserve">1 2 3 4 5 6 7 8 </v>
          </cell>
          <cell r="P27">
            <v>38</v>
          </cell>
          <cell r="Q27">
            <v>42000</v>
          </cell>
          <cell r="R27">
            <v>1596000</v>
          </cell>
          <cell r="S27">
            <v>478800</v>
          </cell>
          <cell r="U27">
            <v>478800</v>
          </cell>
          <cell r="W27">
            <v>478800</v>
          </cell>
          <cell r="X27">
            <v>478800</v>
          </cell>
        </row>
        <row r="28">
          <cell r="B28" t="str">
            <v>020103</v>
          </cell>
          <cell r="C28" t="str">
            <v>Luganville Est Primary</v>
          </cell>
          <cell r="D28" t="str">
            <v>FRE</v>
          </cell>
          <cell r="E28" t="str">
            <v>PEB_SANMA</v>
          </cell>
          <cell r="F28" t="str">
            <v>Sanma PEB</v>
          </cell>
          <cell r="G28" t="str">
            <v>V</v>
          </cell>
          <cell r="H28" t="str">
            <v>Government of Vanuatu</v>
          </cell>
          <cell r="I28" t="str">
            <v>Santo</v>
          </cell>
          <cell r="J28" t="str">
            <v>Sanma</v>
          </cell>
          <cell r="K28" t="str">
            <v>0084608001</v>
          </cell>
          <cell r="L28" t="str">
            <v>LUGANVILLE EAST PRIMARY SCHOOL</v>
          </cell>
          <cell r="M28" t="str">
            <v>PS</v>
          </cell>
          <cell r="N28" t="str">
            <v>No</v>
          </cell>
          <cell r="O28" t="str">
            <v xml:space="preserve">1 2 3 4 5 6 7 8 </v>
          </cell>
          <cell r="P28">
            <v>128</v>
          </cell>
          <cell r="Q28">
            <v>42000</v>
          </cell>
          <cell r="R28">
            <v>5376000</v>
          </cell>
          <cell r="S28">
            <v>1612800</v>
          </cell>
          <cell r="U28">
            <v>1612800</v>
          </cell>
          <cell r="W28">
            <v>1612800</v>
          </cell>
          <cell r="X28">
            <v>1612800</v>
          </cell>
        </row>
        <row r="29">
          <cell r="B29" t="str">
            <v>0201100</v>
          </cell>
          <cell r="C29" t="str">
            <v>Lycee De Luganville</v>
          </cell>
          <cell r="D29" t="str">
            <v>FRE</v>
          </cell>
          <cell r="E29" t="str">
            <v>PEB_SANMA</v>
          </cell>
          <cell r="F29" t="str">
            <v>Sanma PEB</v>
          </cell>
          <cell r="G29" t="str">
            <v>V</v>
          </cell>
          <cell r="H29" t="str">
            <v>Government of Vanuatu</v>
          </cell>
          <cell r="I29" t="str">
            <v>Santo</v>
          </cell>
          <cell r="J29" t="str">
            <v>Sanma</v>
          </cell>
          <cell r="K29" t="str">
            <v>0084611001</v>
          </cell>
          <cell r="L29" t="str">
            <v>LYCEE DE LUGANVILLE</v>
          </cell>
          <cell r="M29" t="str">
            <v>SS</v>
          </cell>
          <cell r="N29" t="str">
            <v>No</v>
          </cell>
          <cell r="O29" t="str">
            <v xml:space="preserve">7 8 9 10 11 12 13 14 </v>
          </cell>
          <cell r="P29">
            <v>551</v>
          </cell>
          <cell r="Q29">
            <v>42000</v>
          </cell>
          <cell r="R29">
            <v>23142000</v>
          </cell>
          <cell r="S29">
            <v>6942600</v>
          </cell>
          <cell r="U29">
            <v>6942600</v>
          </cell>
          <cell r="W29">
            <v>6942600</v>
          </cell>
          <cell r="X29">
            <v>6942600</v>
          </cell>
        </row>
        <row r="30">
          <cell r="B30" t="str">
            <v>022232</v>
          </cell>
          <cell r="C30" t="str">
            <v>Mataloi</v>
          </cell>
          <cell r="D30" t="str">
            <v>FRE</v>
          </cell>
          <cell r="E30" t="str">
            <v>FELP</v>
          </cell>
          <cell r="F30" t="str">
            <v>Federation de l'enseignement libre protestant (FELP)</v>
          </cell>
          <cell r="G30" t="str">
            <v>G</v>
          </cell>
          <cell r="H30" t="str">
            <v>Church (Government Assisted)</v>
          </cell>
          <cell r="I30" t="str">
            <v>Santo</v>
          </cell>
          <cell r="J30" t="str">
            <v>Sanma</v>
          </cell>
          <cell r="K30" t="str">
            <v>0084672001</v>
          </cell>
          <cell r="L30" t="str">
            <v>MATALOI PRIMARY SCHOOL</v>
          </cell>
          <cell r="M30" t="str">
            <v>PS</v>
          </cell>
          <cell r="N30" t="str">
            <v>No</v>
          </cell>
          <cell r="O30" t="str">
            <v xml:space="preserve">1 2 3 4 5 6 7 8 </v>
          </cell>
          <cell r="P30">
            <v>28</v>
          </cell>
          <cell r="Q30">
            <v>42000</v>
          </cell>
          <cell r="R30">
            <v>1176000</v>
          </cell>
          <cell r="S30">
            <v>352800</v>
          </cell>
          <cell r="U30">
            <v>352800</v>
          </cell>
          <cell r="W30">
            <v>352800</v>
          </cell>
          <cell r="X30">
            <v>352800</v>
          </cell>
        </row>
        <row r="31">
          <cell r="B31" t="str">
            <v>0222303</v>
          </cell>
          <cell r="C31" t="str">
            <v>Matevulu College</v>
          </cell>
          <cell r="D31" t="str">
            <v>ENG</v>
          </cell>
          <cell r="E31" t="str">
            <v>PEB_SANMA</v>
          </cell>
          <cell r="F31" t="str">
            <v>Sanma PEB</v>
          </cell>
          <cell r="G31" t="str">
            <v>V</v>
          </cell>
          <cell r="H31" t="str">
            <v>Government of Vanuatu</v>
          </cell>
          <cell r="I31" t="str">
            <v>Santo</v>
          </cell>
          <cell r="J31" t="str">
            <v>Sanma</v>
          </cell>
          <cell r="K31" t="str">
            <v>0084615001</v>
          </cell>
          <cell r="L31" t="str">
            <v>MATEVULU COLLEGE</v>
          </cell>
          <cell r="M31" t="str">
            <v>SS</v>
          </cell>
          <cell r="N31" t="str">
            <v>No</v>
          </cell>
          <cell r="O31" t="str">
            <v xml:space="preserve">7 8 9 10 11 12 13 </v>
          </cell>
          <cell r="P31">
            <v>647</v>
          </cell>
          <cell r="Q31">
            <v>42000</v>
          </cell>
          <cell r="R31">
            <v>27174000</v>
          </cell>
          <cell r="S31">
            <v>8152200</v>
          </cell>
          <cell r="U31">
            <v>8152200</v>
          </cell>
          <cell r="W31">
            <v>8152200</v>
          </cell>
          <cell r="X31">
            <v>8152200</v>
          </cell>
        </row>
        <row r="32">
          <cell r="B32" t="str">
            <v>0222352</v>
          </cell>
          <cell r="C32" t="str">
            <v>Menevula Junior Secondary</v>
          </cell>
          <cell r="D32" t="str">
            <v>ENG</v>
          </cell>
          <cell r="E32" t="str">
            <v>PEB_SANMA</v>
          </cell>
          <cell r="F32" t="str">
            <v>Sanma PEB</v>
          </cell>
          <cell r="G32" t="str">
            <v>V</v>
          </cell>
          <cell r="H32" t="str">
            <v>Government of Vanuatu</v>
          </cell>
          <cell r="I32" t="str">
            <v>Santo</v>
          </cell>
          <cell r="J32" t="str">
            <v>Sanma</v>
          </cell>
          <cell r="K32" t="str">
            <v>0084617001</v>
          </cell>
          <cell r="L32" t="str">
            <v>MENEVULA JUNIOR SECONDARY SCHOOL</v>
          </cell>
          <cell r="M32" t="str">
            <v>SS</v>
          </cell>
          <cell r="N32" t="str">
            <v>No</v>
          </cell>
          <cell r="O32" t="str">
            <v xml:space="preserve">7 8 9 10 </v>
          </cell>
          <cell r="P32">
            <v>126</v>
          </cell>
          <cell r="Q32">
            <v>42000</v>
          </cell>
          <cell r="R32">
            <v>5292000</v>
          </cell>
          <cell r="S32">
            <v>1587600</v>
          </cell>
          <cell r="U32">
            <v>1587600</v>
          </cell>
          <cell r="W32">
            <v>1587600</v>
          </cell>
          <cell r="X32">
            <v>1587600</v>
          </cell>
        </row>
        <row r="33">
          <cell r="B33" t="str">
            <v>022229</v>
          </cell>
          <cell r="C33" t="str">
            <v>Merei (Mamara)</v>
          </cell>
          <cell r="D33" t="str">
            <v>ENG</v>
          </cell>
          <cell r="E33" t="str">
            <v>PEB_SANMA</v>
          </cell>
          <cell r="F33" t="str">
            <v>Sanma PEB</v>
          </cell>
          <cell r="G33" t="str">
            <v>V</v>
          </cell>
          <cell r="H33" t="str">
            <v>Government of Vanuatu</v>
          </cell>
          <cell r="I33" t="str">
            <v>Santo</v>
          </cell>
          <cell r="J33" t="str">
            <v>Sanma</v>
          </cell>
          <cell r="K33" t="str">
            <v>0084623001</v>
          </cell>
          <cell r="L33" t="str">
            <v>MEREI PRIMARY SCHOOL</v>
          </cell>
          <cell r="M33" t="str">
            <v>PS</v>
          </cell>
          <cell r="N33" t="str">
            <v>No</v>
          </cell>
          <cell r="O33" t="str">
            <v xml:space="preserve">1 2 3 4 5 6 7 8 </v>
          </cell>
          <cell r="P33">
            <v>43</v>
          </cell>
          <cell r="Q33">
            <v>42000</v>
          </cell>
          <cell r="R33">
            <v>1806000</v>
          </cell>
          <cell r="S33">
            <v>541800</v>
          </cell>
          <cell r="U33">
            <v>541800</v>
          </cell>
          <cell r="W33">
            <v>541800</v>
          </cell>
          <cell r="X33">
            <v>541800</v>
          </cell>
        </row>
        <row r="34">
          <cell r="B34" t="str">
            <v>0222304</v>
          </cell>
          <cell r="C34" t="str">
            <v xml:space="preserve">Moli Valivu </v>
          </cell>
          <cell r="D34" t="str">
            <v>FRE</v>
          </cell>
          <cell r="E34" t="str">
            <v>FELP</v>
          </cell>
          <cell r="F34" t="str">
            <v>Federation de l'enseignement libre protestant (FELP)</v>
          </cell>
          <cell r="G34" t="str">
            <v>G</v>
          </cell>
          <cell r="H34" t="str">
            <v>Church (Government Assisted)</v>
          </cell>
          <cell r="I34" t="str">
            <v>Santo</v>
          </cell>
          <cell r="J34" t="str">
            <v>Sanma</v>
          </cell>
          <cell r="K34" t="str">
            <v>0084619001</v>
          </cell>
          <cell r="L34" t="str">
            <v>COLLEGE DE MOLI VALIVU</v>
          </cell>
          <cell r="M34" t="str">
            <v>SS</v>
          </cell>
          <cell r="N34" t="str">
            <v>No</v>
          </cell>
          <cell r="O34" t="str">
            <v xml:space="preserve">7 8 9 10 </v>
          </cell>
          <cell r="P34">
            <v>50</v>
          </cell>
          <cell r="Q34">
            <v>42000</v>
          </cell>
          <cell r="R34">
            <v>2100000</v>
          </cell>
          <cell r="S34">
            <v>630000</v>
          </cell>
          <cell r="U34">
            <v>630000</v>
          </cell>
          <cell r="W34">
            <v>630000</v>
          </cell>
          <cell r="X34">
            <v>630000</v>
          </cell>
        </row>
        <row r="35">
          <cell r="B35" t="str">
            <v>0221344</v>
          </cell>
          <cell r="C35" t="str">
            <v>Nandiutu English</v>
          </cell>
          <cell r="D35" t="str">
            <v>ENG</v>
          </cell>
          <cell r="E35" t="str">
            <v>PEB_SANMA</v>
          </cell>
          <cell r="F35" t="str">
            <v>Sanma PEB</v>
          </cell>
          <cell r="G35" t="str">
            <v>V</v>
          </cell>
          <cell r="H35" t="str">
            <v>Government of Vanuatu</v>
          </cell>
          <cell r="I35" t="str">
            <v>Malo</v>
          </cell>
          <cell r="J35" t="str">
            <v>Sanma</v>
          </cell>
          <cell r="K35" t="str">
            <v>0084613001</v>
          </cell>
          <cell r="L35" t="str">
            <v>COLLEGE DE NANDIUTU</v>
          </cell>
          <cell r="M35" t="str">
            <v>SS</v>
          </cell>
          <cell r="N35" t="str">
            <v>No</v>
          </cell>
          <cell r="O35" t="str">
            <v xml:space="preserve">7 8 9 10 </v>
          </cell>
          <cell r="P35">
            <v>149</v>
          </cell>
          <cell r="Q35">
            <v>42000</v>
          </cell>
          <cell r="R35">
            <v>6258000</v>
          </cell>
          <cell r="S35">
            <v>1877400</v>
          </cell>
          <cell r="U35">
            <v>1877400</v>
          </cell>
          <cell r="W35">
            <v>1877400</v>
          </cell>
          <cell r="X35">
            <v>1877400</v>
          </cell>
        </row>
        <row r="36">
          <cell r="B36" t="str">
            <v>0221305</v>
          </cell>
          <cell r="C36" t="str">
            <v>Nandiutu French</v>
          </cell>
          <cell r="D36" t="str">
            <v>FRE</v>
          </cell>
          <cell r="E36" t="str">
            <v>PEB_SANMA</v>
          </cell>
          <cell r="F36" t="str">
            <v>Sanma PEB</v>
          </cell>
          <cell r="G36" t="str">
            <v>V</v>
          </cell>
          <cell r="H36" t="str">
            <v>Government of Vanuatu</v>
          </cell>
          <cell r="I36" t="str">
            <v>Malo</v>
          </cell>
          <cell r="J36" t="str">
            <v>Sanma</v>
          </cell>
          <cell r="K36" t="str">
            <v>0084613001</v>
          </cell>
          <cell r="L36" t="str">
            <v>COLLEGE DE NANDIUTU</v>
          </cell>
          <cell r="M36" t="str">
            <v>SS</v>
          </cell>
          <cell r="N36" t="str">
            <v>No</v>
          </cell>
          <cell r="O36" t="str">
            <v xml:space="preserve">7 8 9 10 </v>
          </cell>
          <cell r="P36">
            <v>45</v>
          </cell>
          <cell r="Q36">
            <v>42000</v>
          </cell>
          <cell r="R36">
            <v>1890000</v>
          </cell>
          <cell r="S36">
            <v>567000</v>
          </cell>
          <cell r="T36">
            <v>0</v>
          </cell>
          <cell r="U36">
            <v>567000</v>
          </cell>
          <cell r="W36">
            <v>567000</v>
          </cell>
          <cell r="X36">
            <v>567000</v>
          </cell>
        </row>
        <row r="37">
          <cell r="B37" t="str">
            <v>022241</v>
          </cell>
          <cell r="C37" t="str">
            <v>Natawa</v>
          </cell>
          <cell r="D37" t="str">
            <v>ENG</v>
          </cell>
          <cell r="E37" t="str">
            <v>PEB_SANMA</v>
          </cell>
          <cell r="F37" t="str">
            <v>Sanma PEB</v>
          </cell>
          <cell r="G37" t="str">
            <v>V</v>
          </cell>
          <cell r="H37" t="str">
            <v>Government of Vanuatu</v>
          </cell>
          <cell r="I37" t="str">
            <v>Santo</v>
          </cell>
          <cell r="J37" t="str">
            <v>Sanma</v>
          </cell>
          <cell r="K37" t="str">
            <v>0084624001</v>
          </cell>
          <cell r="L37" t="str">
            <v>NATAWA PRIMARY SCHOOL</v>
          </cell>
          <cell r="M37" t="str">
            <v>PS</v>
          </cell>
          <cell r="N37" t="str">
            <v>No</v>
          </cell>
          <cell r="O37" t="str">
            <v xml:space="preserve">1 2 3 4 5 6 7 8 </v>
          </cell>
          <cell r="P37">
            <v>113</v>
          </cell>
          <cell r="Q37">
            <v>42000</v>
          </cell>
          <cell r="R37">
            <v>4746000</v>
          </cell>
          <cell r="S37">
            <v>1423800</v>
          </cell>
          <cell r="U37">
            <v>1423800</v>
          </cell>
          <cell r="W37">
            <v>1423800</v>
          </cell>
          <cell r="X37">
            <v>1423800</v>
          </cell>
        </row>
        <row r="38">
          <cell r="B38" t="str">
            <v>0222513</v>
          </cell>
          <cell r="C38" t="str">
            <v>Navele</v>
          </cell>
          <cell r="D38" t="str">
            <v>ENG</v>
          </cell>
          <cell r="E38" t="str">
            <v>ACOM</v>
          </cell>
          <cell r="F38" t="str">
            <v>Anglican Church of Melanesia</v>
          </cell>
          <cell r="G38" t="str">
            <v>G</v>
          </cell>
          <cell r="H38" t="str">
            <v>Church (Government Assisted)</v>
          </cell>
          <cell r="I38" t="str">
            <v>Santo</v>
          </cell>
          <cell r="J38" t="str">
            <v>Sanma</v>
          </cell>
          <cell r="K38" t="str">
            <v>0098399001</v>
          </cell>
          <cell r="L38" t="str">
            <v>NAVELE JUNIOR SECONDARY SCHOOL</v>
          </cell>
          <cell r="M38" t="str">
            <v>SS</v>
          </cell>
          <cell r="N38" t="str">
            <v>No</v>
          </cell>
          <cell r="O38" t="str">
            <v xml:space="preserve">7 8 9 10 </v>
          </cell>
          <cell r="P38">
            <v>73</v>
          </cell>
          <cell r="Q38">
            <v>42000</v>
          </cell>
          <cell r="R38">
            <v>3066000</v>
          </cell>
          <cell r="S38">
            <v>919800</v>
          </cell>
          <cell r="U38">
            <v>919800</v>
          </cell>
          <cell r="W38">
            <v>919800</v>
          </cell>
          <cell r="X38">
            <v>919800</v>
          </cell>
        </row>
        <row r="39">
          <cell r="B39" t="str">
            <v>0222309</v>
          </cell>
          <cell r="C39" t="str">
            <v>Rowhani</v>
          </cell>
          <cell r="D39" t="str">
            <v>ENG</v>
          </cell>
          <cell r="E39" t="str">
            <v>BAHAI</v>
          </cell>
          <cell r="F39" t="str">
            <v>Bahai</v>
          </cell>
          <cell r="G39" t="str">
            <v>G</v>
          </cell>
          <cell r="H39" t="str">
            <v>Church (Government Assisted)</v>
          </cell>
          <cell r="I39" t="str">
            <v>Santo</v>
          </cell>
          <cell r="J39" t="str">
            <v>Sanma</v>
          </cell>
          <cell r="K39" t="str">
            <v>0107822001</v>
          </cell>
          <cell r="L39" t="str">
            <v>ROWHANI SCHOOL</v>
          </cell>
          <cell r="M39" t="str">
            <v>SS</v>
          </cell>
          <cell r="N39" t="str">
            <v>Yes</v>
          </cell>
          <cell r="O39" t="str">
            <v xml:space="preserve">7 8 9 10 </v>
          </cell>
          <cell r="P39">
            <v>152</v>
          </cell>
          <cell r="Q39">
            <v>42000</v>
          </cell>
          <cell r="R39">
            <v>6384000</v>
          </cell>
          <cell r="S39">
            <v>1915200</v>
          </cell>
          <cell r="U39">
            <v>1915200</v>
          </cell>
          <cell r="W39">
            <v>1915200</v>
          </cell>
          <cell r="X39">
            <v>1915200</v>
          </cell>
        </row>
        <row r="40">
          <cell r="B40" t="str">
            <v>022264</v>
          </cell>
          <cell r="C40" t="str">
            <v>Saletui</v>
          </cell>
          <cell r="D40" t="str">
            <v>ENG</v>
          </cell>
          <cell r="E40" t="str">
            <v>PEB_SANMA</v>
          </cell>
          <cell r="F40" t="str">
            <v>Sanma PEB</v>
          </cell>
          <cell r="G40" t="str">
            <v>V</v>
          </cell>
          <cell r="H40" t="str">
            <v>Government of Vanuatu</v>
          </cell>
          <cell r="I40" t="str">
            <v>Santo</v>
          </cell>
          <cell r="J40" t="str">
            <v>Sanma</v>
          </cell>
          <cell r="K40" t="str">
            <v>0084654001</v>
          </cell>
          <cell r="L40" t="str">
            <v>SALETUI PRIMARY SCHOOL</v>
          </cell>
          <cell r="M40" t="str">
            <v>PS</v>
          </cell>
          <cell r="N40" t="str">
            <v>No</v>
          </cell>
          <cell r="O40" t="str">
            <v xml:space="preserve">1 2 3 4 5 6 7 8 </v>
          </cell>
          <cell r="P40">
            <v>59</v>
          </cell>
          <cell r="Q40">
            <v>42000</v>
          </cell>
          <cell r="R40">
            <v>2478000</v>
          </cell>
          <cell r="S40">
            <v>743400</v>
          </cell>
          <cell r="U40">
            <v>743400</v>
          </cell>
          <cell r="W40">
            <v>743400</v>
          </cell>
          <cell r="X40">
            <v>743400</v>
          </cell>
        </row>
        <row r="41">
          <cell r="B41" t="str">
            <v>0201102</v>
          </cell>
          <cell r="C41" t="str">
            <v>Santo East</v>
          </cell>
          <cell r="D41" t="str">
            <v>ENG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Santo</v>
          </cell>
          <cell r="J41" t="str">
            <v>Sanma</v>
          </cell>
          <cell r="K41" t="str">
            <v>0084612001</v>
          </cell>
          <cell r="L41" t="str">
            <v>SANTO EAST JUNIOR SECONDARY SCHOOL</v>
          </cell>
          <cell r="M41" t="str">
            <v>SS</v>
          </cell>
          <cell r="N41" t="str">
            <v>No</v>
          </cell>
          <cell r="O41" t="str">
            <v xml:space="preserve">7 8 9 10 11 12 13 </v>
          </cell>
          <cell r="P41">
            <v>973</v>
          </cell>
          <cell r="Q41">
            <v>42000</v>
          </cell>
          <cell r="R41">
            <v>40866000</v>
          </cell>
          <cell r="S41">
            <v>12259800</v>
          </cell>
          <cell r="U41">
            <v>12259800</v>
          </cell>
          <cell r="W41">
            <v>12259800</v>
          </cell>
          <cell r="X41">
            <v>12259800</v>
          </cell>
        </row>
        <row r="42">
          <cell r="B42" t="str">
            <v>020111</v>
          </cell>
          <cell r="C42" t="str">
            <v>Sarakata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Santo</v>
          </cell>
          <cell r="J42" t="str">
            <v>Sanma</v>
          </cell>
          <cell r="K42" t="str">
            <v>0084586001</v>
          </cell>
          <cell r="L42" t="str">
            <v>SARAKATA PRIMARY SCHOOL</v>
          </cell>
          <cell r="M42" t="str">
            <v>PS</v>
          </cell>
          <cell r="N42" t="str">
            <v>No</v>
          </cell>
          <cell r="O42" t="str">
            <v xml:space="preserve">1 2 3 4 5 6 7 8 </v>
          </cell>
          <cell r="P42">
            <v>73</v>
          </cell>
          <cell r="Q42">
            <v>42000</v>
          </cell>
          <cell r="R42">
            <v>3066000</v>
          </cell>
          <cell r="S42">
            <v>919800</v>
          </cell>
          <cell r="U42">
            <v>919800</v>
          </cell>
          <cell r="W42">
            <v>919800</v>
          </cell>
          <cell r="X42">
            <v>919800</v>
          </cell>
        </row>
        <row r="43">
          <cell r="B43" t="str">
            <v>022208</v>
          </cell>
          <cell r="C43" t="str">
            <v>St. Jacques</v>
          </cell>
          <cell r="D43" t="str">
            <v>FRE</v>
          </cell>
          <cell r="E43" t="str">
            <v>PEB_SANMA</v>
          </cell>
          <cell r="F43" t="str">
            <v>Sanma PEB</v>
          </cell>
          <cell r="G43" t="str">
            <v>V</v>
          </cell>
          <cell r="H43" t="str">
            <v>Government of Vanuatu</v>
          </cell>
          <cell r="I43" t="str">
            <v>Santo</v>
          </cell>
          <cell r="J43" t="str">
            <v>Sanma</v>
          </cell>
          <cell r="K43" t="str">
            <v>0084599001</v>
          </cell>
          <cell r="L43" t="str">
            <v>ST JACQUES PRIMARY SCHOOL</v>
          </cell>
          <cell r="M43" t="str">
            <v>PS</v>
          </cell>
          <cell r="N43" t="str">
            <v>No</v>
          </cell>
          <cell r="O43" t="str">
            <v xml:space="preserve">1 2 3 4 5 6 7 8 </v>
          </cell>
          <cell r="P43">
            <v>23</v>
          </cell>
          <cell r="Q43">
            <v>42000</v>
          </cell>
          <cell r="R43">
            <v>966000</v>
          </cell>
          <cell r="S43">
            <v>289800</v>
          </cell>
          <cell r="U43">
            <v>289800</v>
          </cell>
          <cell r="W43">
            <v>289800</v>
          </cell>
          <cell r="X43">
            <v>289800</v>
          </cell>
        </row>
        <row r="44">
          <cell r="B44" t="str">
            <v>0222324</v>
          </cell>
          <cell r="C44" t="str">
            <v>Ste. Anne (Port Olry)</v>
          </cell>
          <cell r="D44" t="str">
            <v>FRE</v>
          </cell>
          <cell r="E44" t="str">
            <v>CATH</v>
          </cell>
          <cell r="F44" t="str">
            <v>Catholic Education Authority</v>
          </cell>
          <cell r="G44" t="str">
            <v>G</v>
          </cell>
          <cell r="H44" t="str">
            <v>Church (Government Assisted)</v>
          </cell>
          <cell r="I44" t="str">
            <v>Santo</v>
          </cell>
          <cell r="J44" t="str">
            <v>Sanma</v>
          </cell>
          <cell r="K44" t="str">
            <v>0084620001</v>
          </cell>
          <cell r="L44" t="str">
            <v>COLLEGE DE STE ANNE</v>
          </cell>
          <cell r="M44" t="str">
            <v>SS</v>
          </cell>
          <cell r="N44" t="str">
            <v>No</v>
          </cell>
          <cell r="O44" t="str">
            <v xml:space="preserve">7 8 9 10 11 12 </v>
          </cell>
          <cell r="P44">
            <v>257</v>
          </cell>
          <cell r="Q44">
            <v>42000</v>
          </cell>
          <cell r="R44">
            <v>10794000</v>
          </cell>
          <cell r="S44">
            <v>3238200</v>
          </cell>
          <cell r="U44">
            <v>3238200</v>
          </cell>
          <cell r="W44">
            <v>3238200</v>
          </cell>
          <cell r="X44">
            <v>3238200</v>
          </cell>
        </row>
        <row r="45">
          <cell r="B45" t="str">
            <v>020105</v>
          </cell>
          <cell r="C45" t="str">
            <v>Ste. Therese Luganville</v>
          </cell>
          <cell r="D45" t="str">
            <v>FRE</v>
          </cell>
          <cell r="E45" t="str">
            <v>CATH</v>
          </cell>
          <cell r="F45" t="str">
            <v>Catholic Education Authority</v>
          </cell>
          <cell r="G45" t="str">
            <v>G</v>
          </cell>
          <cell r="H45" t="str">
            <v>Church (Government Assisted)</v>
          </cell>
          <cell r="I45" t="str">
            <v>Santo</v>
          </cell>
          <cell r="J45" t="str">
            <v>Sanma</v>
          </cell>
          <cell r="K45" t="str">
            <v>0084655001</v>
          </cell>
          <cell r="L45" t="str">
            <v>ST THERESE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157</v>
          </cell>
          <cell r="Q45">
            <v>42000</v>
          </cell>
          <cell r="R45">
            <v>6594000</v>
          </cell>
          <cell r="S45">
            <v>1978200</v>
          </cell>
          <cell r="U45">
            <v>1978200</v>
          </cell>
          <cell r="W45">
            <v>1978200</v>
          </cell>
          <cell r="X45">
            <v>1978200</v>
          </cell>
        </row>
        <row r="46">
          <cell r="B46" t="str">
            <v>0222308</v>
          </cell>
          <cell r="C46" t="str">
            <v>Tata Secondary School</v>
          </cell>
          <cell r="D46" t="str">
            <v>ENG</v>
          </cell>
          <cell r="E46" t="str">
            <v>PCV</v>
          </cell>
          <cell r="F46" t="str">
            <v>Presbyterian Church of Vanuatu</v>
          </cell>
          <cell r="G46" t="str">
            <v>G</v>
          </cell>
          <cell r="H46" t="str">
            <v>Church (Government Assisted)</v>
          </cell>
          <cell r="I46" t="str">
            <v>Santo</v>
          </cell>
          <cell r="J46" t="str">
            <v>Sanma</v>
          </cell>
          <cell r="K46" t="str">
            <v>0084616001</v>
          </cell>
          <cell r="L46" t="str">
            <v>TATA JUNIOR SECONDARY SCHOOL</v>
          </cell>
          <cell r="M46" t="str">
            <v>SS</v>
          </cell>
          <cell r="N46" t="str">
            <v>No</v>
          </cell>
          <cell r="O46" t="str">
            <v xml:space="preserve">7 8 9 10 </v>
          </cell>
          <cell r="P46">
            <v>391</v>
          </cell>
          <cell r="Q46">
            <v>42000</v>
          </cell>
          <cell r="R46">
            <v>16422000</v>
          </cell>
          <cell r="S46">
            <v>4926600</v>
          </cell>
          <cell r="U46">
            <v>4926600</v>
          </cell>
          <cell r="W46">
            <v>4926600</v>
          </cell>
          <cell r="X46">
            <v>4926600</v>
          </cell>
        </row>
        <row r="47">
          <cell r="B47" t="str">
            <v>0222584</v>
          </cell>
          <cell r="C47" t="str">
            <v>Tata Senior Secondary</v>
          </cell>
          <cell r="D47" t="str">
            <v>ENG</v>
          </cell>
          <cell r="E47" t="str">
            <v>Sanma</v>
          </cell>
          <cell r="F47" t="str">
            <v>0084635001</v>
          </cell>
          <cell r="G47" t="str">
            <v>TATA PRIMARY SCHOOL</v>
          </cell>
          <cell r="H47" t="str">
            <v>Church (Government Assisted)</v>
          </cell>
          <cell r="I47" t="str">
            <v>Santo</v>
          </cell>
          <cell r="J47" t="str">
            <v>Sanma</v>
          </cell>
          <cell r="K47" t="str">
            <v>0084616001</v>
          </cell>
          <cell r="L47" t="str">
            <v>TATA JUNIOR SECONDARY SCHOOL</v>
          </cell>
          <cell r="M47" t="str">
            <v>SS</v>
          </cell>
          <cell r="N47" t="str">
            <v>Yes</v>
          </cell>
          <cell r="O47">
            <v>11</v>
          </cell>
          <cell r="P47">
            <v>63</v>
          </cell>
          <cell r="Q47">
            <v>42000</v>
          </cell>
          <cell r="R47">
            <v>2646000</v>
          </cell>
          <cell r="S47">
            <v>793800</v>
          </cell>
          <cell r="U47">
            <v>793800</v>
          </cell>
          <cell r="W47">
            <v>793800</v>
          </cell>
          <cell r="X47">
            <v>793800</v>
          </cell>
        </row>
        <row r="48">
          <cell r="B48" t="str">
            <v>0426300</v>
          </cell>
          <cell r="C48" t="str">
            <v>Ambaebulu Secondary</v>
          </cell>
          <cell r="D48" t="str">
            <v>ENG</v>
          </cell>
          <cell r="E48" t="str">
            <v>PEB_PENAMA</v>
          </cell>
          <cell r="F48" t="str">
            <v>Penama PEB</v>
          </cell>
          <cell r="G48" t="str">
            <v>V</v>
          </cell>
          <cell r="H48" t="str">
            <v>Government of Vanuatu</v>
          </cell>
          <cell r="I48" t="str">
            <v>Ambae</v>
          </cell>
          <cell r="J48" t="str">
            <v>Penama</v>
          </cell>
          <cell r="K48" t="str">
            <v>0084687001</v>
          </cell>
          <cell r="L48" t="str">
            <v>AMBAEBULU JUNIOR SECONDARY SCHOOL</v>
          </cell>
          <cell r="M48" t="str">
            <v>SS</v>
          </cell>
          <cell r="N48" t="str">
            <v>No</v>
          </cell>
          <cell r="O48" t="str">
            <v xml:space="preserve">7 8 9 10 </v>
          </cell>
          <cell r="P48">
            <v>181</v>
          </cell>
          <cell r="Q48">
            <v>42000</v>
          </cell>
          <cell r="R48">
            <v>7602000</v>
          </cell>
          <cell r="S48">
            <v>2280600</v>
          </cell>
          <cell r="U48">
            <v>2280600</v>
          </cell>
          <cell r="W48">
            <v>2280600</v>
          </cell>
          <cell r="X48">
            <v>2280600</v>
          </cell>
        </row>
        <row r="49">
          <cell r="B49" t="str">
            <v>0326351</v>
          </cell>
          <cell r="C49" t="str">
            <v>Apostolic College</v>
          </cell>
          <cell r="D49" t="str">
            <v>ENG</v>
          </cell>
          <cell r="E49" t="str">
            <v>APO</v>
          </cell>
          <cell r="F49" t="str">
            <v>Apostolic Church</v>
          </cell>
          <cell r="G49" t="str">
            <v>G</v>
          </cell>
          <cell r="H49" t="str">
            <v>Church (Government Assisted)</v>
          </cell>
          <cell r="I49" t="str">
            <v>Ambae</v>
          </cell>
          <cell r="J49" t="str">
            <v>Penama</v>
          </cell>
          <cell r="K49" t="str">
            <v>0103607001</v>
          </cell>
          <cell r="L49" t="str">
            <v>APOSTOLIC COLLEGE</v>
          </cell>
          <cell r="M49" t="str">
            <v>SS</v>
          </cell>
          <cell r="N49" t="str">
            <v>No</v>
          </cell>
          <cell r="O49" t="str">
            <v xml:space="preserve">7 8 9 10 </v>
          </cell>
          <cell r="P49">
            <v>122</v>
          </cell>
          <cell r="Q49">
            <v>42000</v>
          </cell>
          <cell r="R49">
            <v>5124000</v>
          </cell>
          <cell r="S49">
            <v>1537200</v>
          </cell>
          <cell r="U49">
            <v>1537200</v>
          </cell>
          <cell r="W49">
            <v>1537200</v>
          </cell>
          <cell r="X49">
            <v>1537200</v>
          </cell>
        </row>
        <row r="50">
          <cell r="B50" t="str">
            <v>0328352</v>
          </cell>
          <cell r="C50" t="str">
            <v>Atavtabanga Secondary</v>
          </cell>
          <cell r="D50" t="str">
            <v>ENG</v>
          </cell>
          <cell r="E50" t="str">
            <v>PEB_PENAMA</v>
          </cell>
          <cell r="F50" t="str">
            <v>Penama PEB</v>
          </cell>
          <cell r="G50" t="str">
            <v>V</v>
          </cell>
          <cell r="H50" t="str">
            <v>Government of Vanuatu</v>
          </cell>
          <cell r="I50" t="str">
            <v>Pentecost</v>
          </cell>
          <cell r="J50" t="str">
            <v>Penama</v>
          </cell>
          <cell r="K50" t="str">
            <v>0084867001</v>
          </cell>
          <cell r="L50" t="str">
            <v>ATAVTABANGA PRIMARY SCHOOL</v>
          </cell>
          <cell r="M50" t="str">
            <v>SS</v>
          </cell>
          <cell r="N50" t="str">
            <v>Yes</v>
          </cell>
          <cell r="O50" t="str">
            <v xml:space="preserve">7 8 9 10 </v>
          </cell>
          <cell r="P50">
            <v>191</v>
          </cell>
          <cell r="Q50">
            <v>42000</v>
          </cell>
          <cell r="R50">
            <v>8022000</v>
          </cell>
          <cell r="S50">
            <v>2406600</v>
          </cell>
          <cell r="U50">
            <v>2406600</v>
          </cell>
          <cell r="W50">
            <v>2406600</v>
          </cell>
          <cell r="X50">
            <v>2406600</v>
          </cell>
        </row>
        <row r="51">
          <cell r="B51" t="str">
            <v>0429345</v>
          </cell>
          <cell r="C51" t="str">
            <v>Amelvet Secondary</v>
          </cell>
          <cell r="D51" t="str">
            <v>ENG</v>
          </cell>
          <cell r="E51" t="str">
            <v>PEB_MALAMP</v>
          </cell>
          <cell r="F51" t="str">
            <v>Malampa PEB</v>
          </cell>
          <cell r="G51" t="str">
            <v>V</v>
          </cell>
          <cell r="H51" t="str">
            <v>Government of Vanuatu</v>
          </cell>
          <cell r="I51" t="str">
            <v>Malekula</v>
          </cell>
          <cell r="J51" t="str">
            <v>Malampa</v>
          </cell>
          <cell r="K51" t="str">
            <v>0084749001</v>
          </cell>
          <cell r="L51" t="str">
            <v>AMELVET JUNIOR SECONDARY SCHOOL</v>
          </cell>
          <cell r="M51" t="str">
            <v>SS</v>
          </cell>
          <cell r="N51" t="str">
            <v>No</v>
          </cell>
          <cell r="O51" t="str">
            <v xml:space="preserve">7 8 9 10 </v>
          </cell>
          <cell r="P51">
            <v>238</v>
          </cell>
          <cell r="Q51">
            <v>42000</v>
          </cell>
          <cell r="R51">
            <v>9996000</v>
          </cell>
          <cell r="S51">
            <v>2998800</v>
          </cell>
          <cell r="U51">
            <v>2998800</v>
          </cell>
          <cell r="W51">
            <v>2998800</v>
          </cell>
          <cell r="X51">
            <v>2998800</v>
          </cell>
        </row>
        <row r="52">
          <cell r="B52" t="str">
            <v>0429423</v>
          </cell>
          <cell r="C52" t="str">
            <v xml:space="preserve">Aulua Secondary </v>
          </cell>
          <cell r="D52" t="str">
            <v>ENG</v>
          </cell>
          <cell r="H52" t="str">
            <v>Church (Government Assisted)</v>
          </cell>
          <cell r="I52" t="str">
            <v>Malekula</v>
          </cell>
          <cell r="J52" t="str">
            <v>Malampa</v>
          </cell>
          <cell r="K52" t="str">
            <v>0084957001</v>
          </cell>
          <cell r="L52" t="str">
            <v>AULUA PRIMARY SCHOOL</v>
          </cell>
          <cell r="M52" t="str">
            <v>PS</v>
          </cell>
          <cell r="N52" t="str">
            <v>No</v>
          </cell>
          <cell r="O52" t="str">
            <v xml:space="preserve">1 2 3 4 5 6 7 8 </v>
          </cell>
          <cell r="P52">
            <v>151</v>
          </cell>
          <cell r="Q52">
            <v>42000</v>
          </cell>
          <cell r="R52">
            <v>6342000</v>
          </cell>
          <cell r="S52">
            <v>1902600</v>
          </cell>
          <cell r="U52">
            <v>1902600</v>
          </cell>
          <cell r="W52">
            <v>1902600</v>
          </cell>
          <cell r="X52">
            <v>1902600</v>
          </cell>
        </row>
        <row r="53">
          <cell r="B53" t="str">
            <v>0429377</v>
          </cell>
          <cell r="C53" t="str">
            <v>Brenwei</v>
          </cell>
          <cell r="D53" t="str">
            <v>ENG</v>
          </cell>
          <cell r="E53" t="str">
            <v>PEB_MALAMP</v>
          </cell>
          <cell r="F53" t="str">
            <v>Malampa PEB</v>
          </cell>
          <cell r="G53" t="str">
            <v>V</v>
          </cell>
          <cell r="H53" t="str">
            <v>Government of Vanuatu</v>
          </cell>
          <cell r="I53" t="str">
            <v>Malekula</v>
          </cell>
          <cell r="J53" t="str">
            <v>Malampa</v>
          </cell>
          <cell r="K53" t="str">
            <v>0137985001</v>
          </cell>
          <cell r="L53" t="str">
            <v>BRENWEI JUNIOR &amp; SECONDARY SCHOOL</v>
          </cell>
          <cell r="M53" t="str">
            <v>SS</v>
          </cell>
          <cell r="N53" t="str">
            <v>No</v>
          </cell>
          <cell r="O53" t="str">
            <v xml:space="preserve">7 8 9 10 </v>
          </cell>
          <cell r="P53">
            <v>173</v>
          </cell>
          <cell r="Q53">
            <v>42000</v>
          </cell>
          <cell r="R53">
            <v>7266000</v>
          </cell>
          <cell r="S53">
            <v>2179800</v>
          </cell>
          <cell r="U53">
            <v>2179800</v>
          </cell>
          <cell r="W53">
            <v>2179800</v>
          </cell>
          <cell r="X53">
            <v>2179800</v>
          </cell>
        </row>
        <row r="54">
          <cell r="B54" t="str">
            <v>0344315</v>
          </cell>
          <cell r="C54" t="str">
            <v>College de Lehili</v>
          </cell>
          <cell r="D54" t="str">
            <v>FRE</v>
          </cell>
          <cell r="E54" t="str">
            <v>PEB_MALAMP</v>
          </cell>
          <cell r="F54" t="str">
            <v>Malampa PEB</v>
          </cell>
          <cell r="G54" t="str">
            <v>V</v>
          </cell>
          <cell r="H54" t="str">
            <v>Government of Vanuatu</v>
          </cell>
          <cell r="I54" t="str">
            <v>Paama</v>
          </cell>
          <cell r="J54" t="str">
            <v>Malampa</v>
          </cell>
          <cell r="K54" t="str">
            <v>0084710001</v>
          </cell>
          <cell r="L54" t="str">
            <v>COLLEGE DE LEHILI</v>
          </cell>
          <cell r="M54" t="str">
            <v>SS</v>
          </cell>
          <cell r="N54" t="str">
            <v>No</v>
          </cell>
          <cell r="O54" t="str">
            <v xml:space="preserve">7 8 9 10 </v>
          </cell>
          <cell r="P54">
            <v>49</v>
          </cell>
          <cell r="Q54">
            <v>42000</v>
          </cell>
          <cell r="R54">
            <v>2058000</v>
          </cell>
          <cell r="S54">
            <v>617400</v>
          </cell>
          <cell r="U54">
            <v>617400</v>
          </cell>
          <cell r="W54">
            <v>617400</v>
          </cell>
          <cell r="X54">
            <v>617400</v>
          </cell>
        </row>
        <row r="55">
          <cell r="B55" t="str">
            <v>0329309</v>
          </cell>
          <cell r="C55" t="str">
            <v>Jean Vidil (Vao)</v>
          </cell>
          <cell r="D55" t="str">
            <v>FRE</v>
          </cell>
          <cell r="E55" t="str">
            <v>CATH</v>
          </cell>
          <cell r="F55" t="str">
            <v>Catholic Education Authority</v>
          </cell>
          <cell r="G55" t="str">
            <v>G</v>
          </cell>
          <cell r="H55" t="str">
            <v>Church (Government Assisted)</v>
          </cell>
          <cell r="I55" t="str">
            <v>Malekula</v>
          </cell>
          <cell r="J55" t="str">
            <v>Malampa</v>
          </cell>
          <cell r="K55" t="str">
            <v>0084714001</v>
          </cell>
          <cell r="L55" t="str">
            <v>COLLEGE DE VAO</v>
          </cell>
          <cell r="M55" t="str">
            <v>SS</v>
          </cell>
          <cell r="N55" t="str">
            <v>No</v>
          </cell>
          <cell r="O55" t="str">
            <v xml:space="preserve">7 8 9 10 </v>
          </cell>
          <cell r="P55">
            <v>108</v>
          </cell>
          <cell r="Q55">
            <v>42000</v>
          </cell>
          <cell r="R55">
            <v>4536000</v>
          </cell>
          <cell r="S55">
            <v>1360800</v>
          </cell>
          <cell r="U55">
            <v>1360800</v>
          </cell>
          <cell r="W55">
            <v>1360800</v>
          </cell>
          <cell r="X55">
            <v>1360800</v>
          </cell>
        </row>
        <row r="56">
          <cell r="B56" t="str">
            <v>0329301</v>
          </cell>
          <cell r="C56" t="str">
            <v>Lakatoro</v>
          </cell>
          <cell r="D56" t="str">
            <v>ENG</v>
          </cell>
          <cell r="E56" t="str">
            <v>PEB_MALAMP</v>
          </cell>
          <cell r="F56" t="str">
            <v>Malampa PEB</v>
          </cell>
          <cell r="G56" t="str">
            <v>V</v>
          </cell>
          <cell r="H56" t="str">
            <v>Government of Vanuatu</v>
          </cell>
          <cell r="I56" t="str">
            <v>Malekula</v>
          </cell>
          <cell r="J56" t="str">
            <v>Malampa</v>
          </cell>
          <cell r="K56" t="str">
            <v>0084700001</v>
          </cell>
          <cell r="L56" t="str">
            <v>LAKATORO JUNIOR SECONDARY SCHOOL</v>
          </cell>
          <cell r="M56" t="str">
            <v>SS</v>
          </cell>
          <cell r="N56" t="str">
            <v>No</v>
          </cell>
          <cell r="O56" t="str">
            <v xml:space="preserve">7 8 9 10 </v>
          </cell>
          <cell r="P56">
            <v>397</v>
          </cell>
          <cell r="Q56">
            <v>42000</v>
          </cell>
          <cell r="R56">
            <v>16674000</v>
          </cell>
          <cell r="S56">
            <v>5002200</v>
          </cell>
          <cell r="U56">
            <v>5002200</v>
          </cell>
          <cell r="W56">
            <v>5002200</v>
          </cell>
          <cell r="X56">
            <v>5002200</v>
          </cell>
        </row>
        <row r="57">
          <cell r="B57" t="str">
            <v>0329314</v>
          </cell>
          <cell r="C57" t="str">
            <v>Lamap</v>
          </cell>
          <cell r="D57" t="str">
            <v>FRE</v>
          </cell>
          <cell r="E57" t="str">
            <v>CATH</v>
          </cell>
          <cell r="F57" t="str">
            <v>Catholic Education Authority</v>
          </cell>
          <cell r="G57" t="str">
            <v>G</v>
          </cell>
          <cell r="H57" t="str">
            <v>Church (Government Assisted)</v>
          </cell>
          <cell r="I57" t="str">
            <v>Malekula</v>
          </cell>
          <cell r="J57" t="str">
            <v>Malampa</v>
          </cell>
          <cell r="K57" t="str">
            <v>0084715001</v>
          </cell>
          <cell r="L57" t="str">
            <v>COLLEGE DE LAMAP</v>
          </cell>
          <cell r="M57" t="str">
            <v>SS</v>
          </cell>
          <cell r="N57" t="str">
            <v>No</v>
          </cell>
          <cell r="O57" t="str">
            <v xml:space="preserve">7 8 9 10 </v>
          </cell>
          <cell r="P57">
            <v>128</v>
          </cell>
          <cell r="Q57">
            <v>42000</v>
          </cell>
          <cell r="R57">
            <v>5376000</v>
          </cell>
          <cell r="S57">
            <v>1612800</v>
          </cell>
          <cell r="U57">
            <v>1612800</v>
          </cell>
          <cell r="W57">
            <v>1612800</v>
          </cell>
          <cell r="X57">
            <v>1612800</v>
          </cell>
        </row>
        <row r="58">
          <cell r="B58" t="str">
            <v>0443425</v>
          </cell>
          <cell r="C58" t="str">
            <v>Lonmelfaran</v>
          </cell>
          <cell r="D58" t="str">
            <v>ENG</v>
          </cell>
          <cell r="E58" t="str">
            <v>Ambrym</v>
          </cell>
          <cell r="F58" t="str">
            <v>Malampa</v>
          </cell>
          <cell r="G58" t="str">
            <v>0203739001</v>
          </cell>
          <cell r="H58" t="str">
            <v>Government of Vanuatu</v>
          </cell>
          <cell r="I58" t="str">
            <v>Ambrym</v>
          </cell>
          <cell r="J58" t="str">
            <v>Malampa</v>
          </cell>
          <cell r="K58" t="str">
            <v>0203739001</v>
          </cell>
          <cell r="L58" t="str">
            <v>LONMELFARAN</v>
          </cell>
          <cell r="M58" t="str">
            <v>PS</v>
          </cell>
          <cell r="N58" t="str">
            <v>No</v>
          </cell>
          <cell r="O58" t="str">
            <v xml:space="preserve">7 8 9 10 </v>
          </cell>
          <cell r="P58">
            <v>104</v>
          </cell>
          <cell r="Q58">
            <v>42000</v>
          </cell>
          <cell r="R58">
            <v>4368000</v>
          </cell>
          <cell r="S58">
            <v>1310400</v>
          </cell>
          <cell r="U58">
            <v>1310400</v>
          </cell>
          <cell r="W58">
            <v>1310400</v>
          </cell>
          <cell r="X58">
            <v>1310400</v>
          </cell>
        </row>
        <row r="59">
          <cell r="B59" t="str">
            <v>0443374</v>
          </cell>
          <cell r="C59" t="str">
            <v>Maranatha</v>
          </cell>
          <cell r="D59" t="str">
            <v>ENG</v>
          </cell>
          <cell r="E59" t="str">
            <v>SDA</v>
          </cell>
          <cell r="F59" t="str">
            <v>Seven Day Adventist</v>
          </cell>
          <cell r="G59" t="str">
            <v>G</v>
          </cell>
          <cell r="H59" t="str">
            <v>Church (Government Assisted)</v>
          </cell>
          <cell r="I59" t="str">
            <v>Ambrym</v>
          </cell>
          <cell r="J59" t="str">
            <v>Malampa</v>
          </cell>
          <cell r="K59" t="str">
            <v>0098402001</v>
          </cell>
          <cell r="L59" t="str">
            <v>MARANATHA JUNIOR SECONDARY SCHOOL</v>
          </cell>
          <cell r="M59" t="str">
            <v>SS</v>
          </cell>
          <cell r="N59" t="str">
            <v>No</v>
          </cell>
          <cell r="O59" t="str">
            <v xml:space="preserve">7 8 9 10 </v>
          </cell>
          <cell r="P59">
            <v>86</v>
          </cell>
          <cell r="Q59">
            <v>42000</v>
          </cell>
          <cell r="R59">
            <v>3612000</v>
          </cell>
          <cell r="S59">
            <v>1083600</v>
          </cell>
          <cell r="U59">
            <v>1083600</v>
          </cell>
          <cell r="W59">
            <v>1083600</v>
          </cell>
          <cell r="X59">
            <v>1083600</v>
          </cell>
        </row>
        <row r="60">
          <cell r="B60" t="str">
            <v>042995</v>
          </cell>
          <cell r="C60" t="str">
            <v>Matanvath Junior Secondary School</v>
          </cell>
          <cell r="D60" t="str">
            <v>ENG</v>
          </cell>
          <cell r="E60" t="str">
            <v>PEB_MALAMP</v>
          </cell>
          <cell r="F60" t="str">
            <v>Malampa PEB</v>
          </cell>
          <cell r="G60" t="str">
            <v>V</v>
          </cell>
          <cell r="H60" t="str">
            <v>Government of Vanuatu</v>
          </cell>
          <cell r="I60" t="str">
            <v>Malekula</v>
          </cell>
          <cell r="J60" t="str">
            <v>Malampa</v>
          </cell>
          <cell r="K60" t="str">
            <v>0085084001</v>
          </cell>
          <cell r="L60" t="str">
            <v>MATANVAT PRIMARY SCHOOL</v>
          </cell>
          <cell r="M60" t="str">
            <v>SS</v>
          </cell>
          <cell r="N60" t="str">
            <v>No</v>
          </cell>
          <cell r="O60" t="str">
            <v xml:space="preserve">7 8 9 10 </v>
          </cell>
          <cell r="P60">
            <v>78</v>
          </cell>
          <cell r="Q60">
            <v>42000</v>
          </cell>
          <cell r="R60">
            <v>3276000</v>
          </cell>
          <cell r="S60">
            <v>982800</v>
          </cell>
          <cell r="U60">
            <v>982800</v>
          </cell>
          <cell r="W60">
            <v>982800</v>
          </cell>
          <cell r="X60">
            <v>982800</v>
          </cell>
        </row>
        <row r="61">
          <cell r="B61" t="str">
            <v>0443423</v>
          </cell>
          <cell r="C61" t="str">
            <v>Mbossung Secondary</v>
          </cell>
          <cell r="D61" t="str">
            <v>ENG</v>
          </cell>
          <cell r="H61" t="str">
            <v>Government of Vanuatu</v>
          </cell>
          <cell r="I61" t="str">
            <v>Ambrym</v>
          </cell>
          <cell r="J61" t="str">
            <v>Malampa</v>
          </cell>
          <cell r="K61" t="str">
            <v>0085006001</v>
          </cell>
          <cell r="L61" t="str">
            <v>MBOSSUNG PRIMARY SCHOOL</v>
          </cell>
          <cell r="M61" t="str">
            <v>PS</v>
          </cell>
          <cell r="N61" t="str">
            <v>No</v>
          </cell>
          <cell r="O61" t="str">
            <v xml:space="preserve">1 2 3 4 5 6 7 8 </v>
          </cell>
          <cell r="P61">
            <v>98</v>
          </cell>
          <cell r="Q61">
            <v>42000</v>
          </cell>
          <cell r="R61">
            <v>4116000</v>
          </cell>
          <cell r="S61">
            <v>1234800</v>
          </cell>
          <cell r="U61">
            <v>1234800</v>
          </cell>
          <cell r="W61">
            <v>1234800</v>
          </cell>
          <cell r="X61">
            <v>1234800</v>
          </cell>
        </row>
        <row r="62">
          <cell r="B62" t="str">
            <v>0329304</v>
          </cell>
          <cell r="C62" t="str">
            <v>Norsup</v>
          </cell>
          <cell r="D62" t="str">
            <v>FRE</v>
          </cell>
          <cell r="E62" t="str">
            <v>PEB_MALAMP</v>
          </cell>
          <cell r="F62" t="str">
            <v>Malampa PEB</v>
          </cell>
          <cell r="G62" t="str">
            <v>V</v>
          </cell>
          <cell r="H62" t="str">
            <v>Government of Vanuatu</v>
          </cell>
          <cell r="I62" t="str">
            <v>Malekula</v>
          </cell>
          <cell r="J62" t="str">
            <v>Malampa</v>
          </cell>
          <cell r="K62" t="str">
            <v>0084701001</v>
          </cell>
          <cell r="L62" t="str">
            <v>COLLEGE DE NORSUP</v>
          </cell>
          <cell r="M62" t="str">
            <v>SS</v>
          </cell>
          <cell r="N62" t="str">
            <v>No</v>
          </cell>
          <cell r="O62" t="str">
            <v xml:space="preserve">7 8 9 10 11 12 13 </v>
          </cell>
          <cell r="P62">
            <v>383</v>
          </cell>
          <cell r="Q62">
            <v>42000</v>
          </cell>
          <cell r="R62">
            <v>16086000</v>
          </cell>
          <cell r="S62">
            <v>4825800</v>
          </cell>
          <cell r="U62">
            <v>4825800</v>
          </cell>
          <cell r="W62">
            <v>4825800</v>
          </cell>
          <cell r="X62">
            <v>4825800</v>
          </cell>
        </row>
        <row r="63">
          <cell r="B63" t="str">
            <v>0343312</v>
          </cell>
          <cell r="C63" t="str">
            <v>Olal (Tobol)</v>
          </cell>
          <cell r="D63" t="str">
            <v>FRE</v>
          </cell>
          <cell r="E63" t="str">
            <v>PEB_MALAMP</v>
          </cell>
          <cell r="F63" t="str">
            <v>Malampa PEB</v>
          </cell>
          <cell r="G63" t="str">
            <v>V</v>
          </cell>
          <cell r="H63" t="str">
            <v>Government of Vanuatu</v>
          </cell>
          <cell r="I63" t="str">
            <v>Ambrym</v>
          </cell>
          <cell r="J63" t="str">
            <v>Malampa</v>
          </cell>
          <cell r="K63" t="str">
            <v>0084707001</v>
          </cell>
          <cell r="L63" t="str">
            <v>COLLEGE D' OLAL</v>
          </cell>
          <cell r="M63" t="str">
            <v>SS</v>
          </cell>
          <cell r="N63" t="str">
            <v>No</v>
          </cell>
          <cell r="O63" t="str">
            <v xml:space="preserve">7 8 9 10 </v>
          </cell>
          <cell r="P63">
            <v>67</v>
          </cell>
          <cell r="Q63">
            <v>42000</v>
          </cell>
          <cell r="R63">
            <v>2814000</v>
          </cell>
          <cell r="S63">
            <v>844200</v>
          </cell>
          <cell r="U63">
            <v>844200</v>
          </cell>
          <cell r="W63">
            <v>844200</v>
          </cell>
          <cell r="X63">
            <v>844200</v>
          </cell>
        </row>
        <row r="64">
          <cell r="B64" t="str">
            <v>0329305</v>
          </cell>
          <cell r="C64" t="str">
            <v>Orap</v>
          </cell>
          <cell r="D64" t="str">
            <v>FRE</v>
          </cell>
          <cell r="E64" t="str">
            <v>FELP</v>
          </cell>
          <cell r="F64" t="str">
            <v>Federation de l'enseignement libre protestant (FELP)</v>
          </cell>
          <cell r="G64" t="str">
            <v>G</v>
          </cell>
          <cell r="H64" t="str">
            <v>Church (Government Assisted)</v>
          </cell>
          <cell r="I64" t="str">
            <v>Malekula</v>
          </cell>
          <cell r="J64" t="str">
            <v>Malampa</v>
          </cell>
          <cell r="K64" t="str">
            <v>0084712001</v>
          </cell>
          <cell r="L64" t="str">
            <v>COLLEGE D'ORAP</v>
          </cell>
          <cell r="M64" t="str">
            <v>SS</v>
          </cell>
          <cell r="N64" t="str">
            <v>No</v>
          </cell>
          <cell r="O64" t="str">
            <v xml:space="preserve">7 8 9 10 11 12 </v>
          </cell>
          <cell r="P64">
            <v>138</v>
          </cell>
          <cell r="Q64">
            <v>42000</v>
          </cell>
          <cell r="R64">
            <v>5796000</v>
          </cell>
          <cell r="S64">
            <v>1738800</v>
          </cell>
          <cell r="U64">
            <v>1738800</v>
          </cell>
          <cell r="W64">
            <v>1738800</v>
          </cell>
          <cell r="X64">
            <v>1738800</v>
          </cell>
        </row>
        <row r="65">
          <cell r="B65" t="str">
            <v>0343302</v>
          </cell>
          <cell r="C65" t="str">
            <v>Ranon</v>
          </cell>
          <cell r="D65" t="str">
            <v>ENG</v>
          </cell>
          <cell r="E65" t="str">
            <v>PEB_MALAMP</v>
          </cell>
          <cell r="F65" t="str">
            <v>Malampa PEB</v>
          </cell>
          <cell r="G65" t="str">
            <v>V</v>
          </cell>
          <cell r="H65" t="str">
            <v>Government of Vanuatu</v>
          </cell>
          <cell r="I65" t="str">
            <v>Ambrym</v>
          </cell>
          <cell r="J65" t="str">
            <v>Malampa</v>
          </cell>
          <cell r="K65" t="str">
            <v>0084706001</v>
          </cell>
          <cell r="L65" t="str">
            <v>RANON JUNIOR SECONDARY SCHOOL</v>
          </cell>
          <cell r="M65" t="str">
            <v>SS</v>
          </cell>
          <cell r="N65" t="str">
            <v>No</v>
          </cell>
          <cell r="O65" t="str">
            <v xml:space="preserve">7 8 9 10 </v>
          </cell>
          <cell r="P65">
            <v>96</v>
          </cell>
          <cell r="Q65">
            <v>42000</v>
          </cell>
          <cell r="R65">
            <v>4032000</v>
          </cell>
          <cell r="S65">
            <v>1209600</v>
          </cell>
          <cell r="U65">
            <v>1209600</v>
          </cell>
          <cell r="W65">
            <v>1209600</v>
          </cell>
          <cell r="X65">
            <v>1209600</v>
          </cell>
        </row>
        <row r="66">
          <cell r="B66" t="str">
            <v>0428310</v>
          </cell>
          <cell r="C66" t="str">
            <v>Bwatnapni Secondary</v>
          </cell>
          <cell r="D66" t="str">
            <v>ENG</v>
          </cell>
          <cell r="E66" t="str">
            <v>ACOM</v>
          </cell>
          <cell r="F66" t="str">
            <v>Anglican Church of Melanesia</v>
          </cell>
          <cell r="G66" t="str">
            <v>G</v>
          </cell>
          <cell r="H66" t="str">
            <v>Church (Government Assisted)</v>
          </cell>
          <cell r="I66" t="str">
            <v>Pentecost</v>
          </cell>
          <cell r="J66" t="str">
            <v>Penama</v>
          </cell>
          <cell r="K66" t="str">
            <v>0084695001</v>
          </cell>
          <cell r="L66" t="str">
            <v>BWATNAPNI JUNIOR SECONDARY SCHOOL</v>
          </cell>
          <cell r="M66" t="str">
            <v>SS</v>
          </cell>
          <cell r="N66" t="str">
            <v>No</v>
          </cell>
          <cell r="O66" t="str">
            <v xml:space="preserve">7 8 9 10 </v>
          </cell>
          <cell r="P66">
            <v>176</v>
          </cell>
          <cell r="Q66">
            <v>42000</v>
          </cell>
          <cell r="R66">
            <v>7392000</v>
          </cell>
          <cell r="S66">
            <v>2217600</v>
          </cell>
          <cell r="U66">
            <v>2217600</v>
          </cell>
          <cell r="W66">
            <v>2217600</v>
          </cell>
          <cell r="X66">
            <v>2217600</v>
          </cell>
        </row>
        <row r="67">
          <cell r="B67" t="str">
            <v>0427305</v>
          </cell>
          <cell r="C67" t="str">
            <v>Gambule Secondary</v>
          </cell>
          <cell r="D67" t="str">
            <v>ENG</v>
          </cell>
          <cell r="E67" t="str">
            <v>PEB_PENAMA</v>
          </cell>
          <cell r="F67" t="str">
            <v>Penama PEB</v>
          </cell>
          <cell r="G67" t="str">
            <v>V</v>
          </cell>
          <cell r="H67" t="str">
            <v>Government of Vanuatu</v>
          </cell>
          <cell r="I67" t="str">
            <v>Maewo</v>
          </cell>
          <cell r="J67" t="str">
            <v>Penama</v>
          </cell>
          <cell r="K67" t="str">
            <v>0084690001</v>
          </cell>
          <cell r="L67" t="str">
            <v>GAMBULE JUNIOR SECONDARY SCHOOL</v>
          </cell>
          <cell r="M67" t="str">
            <v>SS</v>
          </cell>
          <cell r="N67" t="str">
            <v>No</v>
          </cell>
          <cell r="O67" t="str">
            <v xml:space="preserve">7 8 9 10 </v>
          </cell>
          <cell r="P67">
            <v>141</v>
          </cell>
          <cell r="Q67">
            <v>42000</v>
          </cell>
          <cell r="R67">
            <v>5922000</v>
          </cell>
          <cell r="S67">
            <v>1776600</v>
          </cell>
          <cell r="U67">
            <v>1776600</v>
          </cell>
          <cell r="W67">
            <v>1776600</v>
          </cell>
          <cell r="X67">
            <v>1776600</v>
          </cell>
        </row>
        <row r="68">
          <cell r="B68" t="str">
            <v>0428306</v>
          </cell>
          <cell r="C68" t="str">
            <v>Lini Memorial College</v>
          </cell>
          <cell r="D68" t="str">
            <v>ENG</v>
          </cell>
          <cell r="E68" t="str">
            <v>ACOM</v>
          </cell>
          <cell r="F68" t="str">
            <v>Anglican Church of Melanesia</v>
          </cell>
          <cell r="G68" t="str">
            <v>G</v>
          </cell>
          <cell r="H68" t="str">
            <v>Church (Government Assisted)</v>
          </cell>
          <cell r="I68" t="str">
            <v>Pentecost</v>
          </cell>
          <cell r="J68" t="str">
            <v>Penama</v>
          </cell>
          <cell r="K68" t="str">
            <v>0084692001</v>
          </cell>
          <cell r="L68" t="str">
            <v>LINI MEMORIAL COLLEGE</v>
          </cell>
          <cell r="M68" t="str">
            <v>SS</v>
          </cell>
          <cell r="N68" t="str">
            <v>No</v>
          </cell>
          <cell r="O68" t="str">
            <v xml:space="preserve">7 8 9 10 </v>
          </cell>
          <cell r="P68">
            <v>326</v>
          </cell>
          <cell r="Q68">
            <v>42000</v>
          </cell>
          <cell r="R68">
            <v>13692000</v>
          </cell>
          <cell r="S68">
            <v>4107600</v>
          </cell>
          <cell r="U68">
            <v>4107600</v>
          </cell>
          <cell r="W68">
            <v>4107600</v>
          </cell>
          <cell r="X68">
            <v>4107600</v>
          </cell>
        </row>
        <row r="69">
          <cell r="B69" t="str">
            <v>0426301</v>
          </cell>
          <cell r="C69" t="str">
            <v>Londua Secondary</v>
          </cell>
          <cell r="D69" t="str">
            <v>ENG</v>
          </cell>
          <cell r="E69" t="str">
            <v>CHCHR</v>
          </cell>
          <cell r="F69" t="str">
            <v>Church of Christ</v>
          </cell>
          <cell r="G69" t="str">
            <v>G</v>
          </cell>
          <cell r="H69" t="str">
            <v>Church (Government Assisted)</v>
          </cell>
          <cell r="I69" t="str">
            <v>Ambae</v>
          </cell>
          <cell r="J69" t="str">
            <v>Penama</v>
          </cell>
          <cell r="K69" t="str">
            <v>0084697001</v>
          </cell>
          <cell r="L69" t="str">
            <v>LONDUA VOCATIONAL SECONDARY SCHOOL</v>
          </cell>
          <cell r="M69" t="str">
            <v>SS</v>
          </cell>
          <cell r="N69" t="str">
            <v>No</v>
          </cell>
          <cell r="O69" t="str">
            <v xml:space="preserve">7 8 9 10 11 12 </v>
          </cell>
          <cell r="P69">
            <v>146</v>
          </cell>
          <cell r="Q69">
            <v>42000</v>
          </cell>
          <cell r="R69">
            <v>6132000</v>
          </cell>
          <cell r="S69">
            <v>1839600</v>
          </cell>
          <cell r="U69">
            <v>1839600</v>
          </cell>
          <cell r="W69">
            <v>1839600</v>
          </cell>
          <cell r="X69">
            <v>1839600</v>
          </cell>
        </row>
        <row r="70">
          <cell r="B70" t="str">
            <v>0428307</v>
          </cell>
          <cell r="C70" t="str">
            <v>Melsisi Secondary</v>
          </cell>
          <cell r="D70" t="str">
            <v>FRE</v>
          </cell>
          <cell r="E70" t="str">
            <v>CATH</v>
          </cell>
          <cell r="F70" t="str">
            <v>Catholic Education Authority</v>
          </cell>
          <cell r="G70" t="str">
            <v>G</v>
          </cell>
          <cell r="H70" t="str">
            <v>Church (Government Assisted)</v>
          </cell>
          <cell r="I70" t="str">
            <v>Pentecost</v>
          </cell>
          <cell r="J70" t="str">
            <v>Penama</v>
          </cell>
          <cell r="K70" t="str">
            <v>0084694001</v>
          </cell>
          <cell r="L70" t="str">
            <v>COLLEGE DE MELSISI</v>
          </cell>
          <cell r="M70" t="str">
            <v>SS</v>
          </cell>
          <cell r="N70" t="str">
            <v>No</v>
          </cell>
          <cell r="O70" t="str">
            <v xml:space="preserve">7 8 9 10 11 12 </v>
          </cell>
          <cell r="P70">
            <v>318</v>
          </cell>
          <cell r="Q70">
            <v>42000</v>
          </cell>
          <cell r="R70">
            <v>13356000</v>
          </cell>
          <cell r="S70">
            <v>4006800</v>
          </cell>
          <cell r="U70">
            <v>4006800</v>
          </cell>
          <cell r="W70">
            <v>4006800</v>
          </cell>
          <cell r="X70">
            <v>4006800</v>
          </cell>
        </row>
        <row r="71">
          <cell r="B71" t="str">
            <v>0426302</v>
          </cell>
          <cell r="C71" t="str">
            <v>Navutiriki Secondary English</v>
          </cell>
          <cell r="D71" t="str">
            <v>ENG</v>
          </cell>
          <cell r="E71" t="str">
            <v>PEB_PENAMA</v>
          </cell>
          <cell r="F71" t="str">
            <v>Penama PEB</v>
          </cell>
          <cell r="G71" t="str">
            <v>V</v>
          </cell>
          <cell r="H71" t="str">
            <v>Government of Vanuatu</v>
          </cell>
          <cell r="I71" t="str">
            <v>Ambae</v>
          </cell>
          <cell r="J71" t="str">
            <v>Penama</v>
          </cell>
          <cell r="K71" t="str">
            <v>0084696001</v>
          </cell>
          <cell r="L71" t="str">
            <v>NAVUTURIKI JUNIOR SECONDARY SCHOOL</v>
          </cell>
          <cell r="M71" t="str">
            <v>SS</v>
          </cell>
          <cell r="N71" t="str">
            <v>Yes</v>
          </cell>
          <cell r="O71" t="str">
            <v xml:space="preserve">7 8 9 10 </v>
          </cell>
          <cell r="P71">
            <v>45</v>
          </cell>
          <cell r="Q71">
            <v>42000</v>
          </cell>
          <cell r="R71">
            <v>1890000</v>
          </cell>
          <cell r="S71">
            <v>567000</v>
          </cell>
          <cell r="U71">
            <v>567000</v>
          </cell>
          <cell r="W71">
            <v>567000</v>
          </cell>
          <cell r="X71">
            <v>567000</v>
          </cell>
        </row>
        <row r="72">
          <cell r="B72" t="str">
            <v>0426311</v>
          </cell>
          <cell r="C72" t="str">
            <v>Navutiriki Secondary French</v>
          </cell>
          <cell r="D72" t="str">
            <v>FRE</v>
          </cell>
          <cell r="E72" t="str">
            <v>PEB_PENAMA</v>
          </cell>
          <cell r="F72" t="str">
            <v>Penama PEB</v>
          </cell>
          <cell r="G72" t="str">
            <v>V</v>
          </cell>
          <cell r="H72" t="str">
            <v>Government of Vanuatu</v>
          </cell>
          <cell r="I72" t="str">
            <v>Ambae</v>
          </cell>
          <cell r="J72" t="str">
            <v>Penama</v>
          </cell>
          <cell r="K72" t="str">
            <v>0084696001</v>
          </cell>
          <cell r="L72" t="str">
            <v>NAVUTURIKI JUNIOR SECONDARY SCHOOL</v>
          </cell>
          <cell r="M72" t="str">
            <v>SS</v>
          </cell>
          <cell r="N72" t="str">
            <v>Yes</v>
          </cell>
          <cell r="O72" t="str">
            <v xml:space="preserve">7 8 9 10 </v>
          </cell>
          <cell r="P72">
            <v>47</v>
          </cell>
          <cell r="Q72">
            <v>42000</v>
          </cell>
          <cell r="R72">
            <v>1974000</v>
          </cell>
          <cell r="S72">
            <v>592200</v>
          </cell>
          <cell r="U72">
            <v>592200</v>
          </cell>
          <cell r="W72">
            <v>592200</v>
          </cell>
          <cell r="X72">
            <v>592200</v>
          </cell>
        </row>
        <row r="73">
          <cell r="B73" t="str">
            <v>0428308</v>
          </cell>
          <cell r="C73" t="str">
            <v>Ranwadi Church of Christ College</v>
          </cell>
          <cell r="D73" t="str">
            <v>ENG</v>
          </cell>
          <cell r="E73" t="str">
            <v>CHCHR</v>
          </cell>
          <cell r="F73" t="str">
            <v>Church of Christ</v>
          </cell>
          <cell r="G73" t="str">
            <v>G</v>
          </cell>
          <cell r="H73" t="str">
            <v>Church (Government Assisted)</v>
          </cell>
          <cell r="I73" t="str">
            <v>Pentecost</v>
          </cell>
          <cell r="J73" t="str">
            <v>Penama</v>
          </cell>
          <cell r="K73" t="str">
            <v>0084693001</v>
          </cell>
          <cell r="L73" t="str">
            <v>RANWADI HIGH SCHOOL</v>
          </cell>
          <cell r="M73" t="str">
            <v>SS</v>
          </cell>
          <cell r="N73" t="str">
            <v>No</v>
          </cell>
          <cell r="O73" t="str">
            <v xml:space="preserve">7 8 9 10 11 12 13 </v>
          </cell>
          <cell r="P73">
            <v>331</v>
          </cell>
          <cell r="Q73">
            <v>42000</v>
          </cell>
          <cell r="R73">
            <v>13902000</v>
          </cell>
          <cell r="S73">
            <v>4170600</v>
          </cell>
          <cell r="U73">
            <v>4170600</v>
          </cell>
          <cell r="W73">
            <v>4170600</v>
          </cell>
          <cell r="X73">
            <v>4170600</v>
          </cell>
        </row>
        <row r="74">
          <cell r="B74" t="str">
            <v>0426303</v>
          </cell>
          <cell r="C74" t="str">
            <v>St. Patrick's College</v>
          </cell>
          <cell r="D74" t="str">
            <v>ENG</v>
          </cell>
          <cell r="E74" t="str">
            <v>ACOM</v>
          </cell>
          <cell r="F74" t="str">
            <v>Anglican Church of Melanesia</v>
          </cell>
          <cell r="G74" t="str">
            <v>G</v>
          </cell>
          <cell r="H74" t="str">
            <v>Church (Government Assisted)</v>
          </cell>
          <cell r="I74" t="str">
            <v>Ambae</v>
          </cell>
          <cell r="J74" t="str">
            <v>Penama</v>
          </cell>
          <cell r="K74" t="str">
            <v>0084689001</v>
          </cell>
          <cell r="L74" t="str">
            <v>ST PATRICK'S COLLEGE</v>
          </cell>
          <cell r="M74" t="str">
            <v>SS</v>
          </cell>
          <cell r="N74" t="str">
            <v>No</v>
          </cell>
          <cell r="O74" t="str">
            <v xml:space="preserve">7 8 9 10 11 12 13 </v>
          </cell>
          <cell r="P74">
            <v>419</v>
          </cell>
          <cell r="Q74">
            <v>42000</v>
          </cell>
          <cell r="R74">
            <v>17598000</v>
          </cell>
          <cell r="S74">
            <v>5279400</v>
          </cell>
          <cell r="U74">
            <v>5279400</v>
          </cell>
          <cell r="W74">
            <v>5279400</v>
          </cell>
          <cell r="X74">
            <v>5279400</v>
          </cell>
        </row>
        <row r="75">
          <cell r="B75" t="str">
            <v>0327418</v>
          </cell>
          <cell r="C75" t="str">
            <v>Sulua Junior Secondary</v>
          </cell>
          <cell r="D75" t="str">
            <v>ENG</v>
          </cell>
          <cell r="E75" t="str">
            <v>ACOM</v>
          </cell>
          <cell r="F75" t="str">
            <v>Anglican Church of Melanesia</v>
          </cell>
          <cell r="G75" t="str">
            <v>G</v>
          </cell>
          <cell r="H75" t="str">
            <v>Church (Government Assisted)</v>
          </cell>
          <cell r="I75" t="str">
            <v>Maewo</v>
          </cell>
          <cell r="J75" t="str">
            <v>Penama</v>
          </cell>
          <cell r="K75" t="str">
            <v>0084864001</v>
          </cell>
          <cell r="L75" t="str">
            <v>SULUA CENTRE SCHOOL</v>
          </cell>
          <cell r="M75" t="str">
            <v>SS</v>
          </cell>
          <cell r="N75" t="str">
            <v>No</v>
          </cell>
          <cell r="O75" t="str">
            <v xml:space="preserve">7 8 9 10 </v>
          </cell>
          <cell r="P75">
            <v>82</v>
          </cell>
          <cell r="Q75">
            <v>42000</v>
          </cell>
          <cell r="R75">
            <v>3444000</v>
          </cell>
          <cell r="S75">
            <v>1033200</v>
          </cell>
          <cell r="T75">
            <v>0</v>
          </cell>
          <cell r="U75">
            <v>1033200</v>
          </cell>
          <cell r="W75">
            <v>1033200</v>
          </cell>
          <cell r="X75">
            <v>1033200</v>
          </cell>
        </row>
        <row r="76">
          <cell r="B76" t="str">
            <v>0426304</v>
          </cell>
          <cell r="C76" t="str">
            <v>Tagaga Secondary</v>
          </cell>
          <cell r="D76" t="str">
            <v>FRE</v>
          </cell>
          <cell r="E76" t="str">
            <v>CATH</v>
          </cell>
          <cell r="F76" t="str">
            <v>Catholic Education Authority</v>
          </cell>
          <cell r="G76" t="str">
            <v>G</v>
          </cell>
          <cell r="H76" t="str">
            <v>Church (Government Assisted)</v>
          </cell>
          <cell r="I76" t="str">
            <v>Ambae</v>
          </cell>
          <cell r="J76" t="str">
            <v>Penama</v>
          </cell>
          <cell r="K76" t="str">
            <v>0084688001</v>
          </cell>
          <cell r="L76" t="str">
            <v>COLLEGE DE TAGAGA</v>
          </cell>
          <cell r="M76" t="str">
            <v>SS</v>
          </cell>
          <cell r="N76" t="str">
            <v>No</v>
          </cell>
          <cell r="O76" t="str">
            <v xml:space="preserve">7 8 9 10 </v>
          </cell>
          <cell r="P76">
            <v>92</v>
          </cell>
          <cell r="Q76">
            <v>42000</v>
          </cell>
          <cell r="R76">
            <v>3864000</v>
          </cell>
          <cell r="S76">
            <v>1159200</v>
          </cell>
          <cell r="U76">
            <v>1159200</v>
          </cell>
          <cell r="W76">
            <v>1159200</v>
          </cell>
          <cell r="X76">
            <v>1159200</v>
          </cell>
        </row>
        <row r="77">
          <cell r="B77" t="str">
            <v>0428309</v>
          </cell>
          <cell r="C77" t="str">
            <v>Vulumanu Secondary</v>
          </cell>
          <cell r="D77" t="str">
            <v>ENG</v>
          </cell>
          <cell r="E77" t="str">
            <v>PEB_PENAMA</v>
          </cell>
          <cell r="F77" t="str">
            <v>Penama PEB</v>
          </cell>
          <cell r="G77" t="str">
            <v>V</v>
          </cell>
          <cell r="H77" t="str">
            <v>Government of Vanuatu</v>
          </cell>
          <cell r="I77" t="str">
            <v>Pentecost</v>
          </cell>
          <cell r="J77" t="str">
            <v>Penama</v>
          </cell>
          <cell r="K77" t="str">
            <v>0163833001</v>
          </cell>
          <cell r="L77" t="str">
            <v>VULUMANU JUNIOR SECONDARY SCHOOL</v>
          </cell>
          <cell r="M77" t="str">
            <v>SS</v>
          </cell>
          <cell r="N77" t="str">
            <v>No</v>
          </cell>
          <cell r="O77" t="str">
            <v xml:space="preserve">7 8 9 10 </v>
          </cell>
          <cell r="P77">
            <v>131</v>
          </cell>
          <cell r="Q77">
            <v>42000</v>
          </cell>
          <cell r="R77">
            <v>5502000</v>
          </cell>
          <cell r="S77">
            <v>1650600</v>
          </cell>
          <cell r="U77">
            <v>1650600</v>
          </cell>
          <cell r="W77">
            <v>1650600</v>
          </cell>
          <cell r="X77">
            <v>1650600</v>
          </cell>
        </row>
        <row r="78">
          <cell r="B78" t="str">
            <v>0329306</v>
          </cell>
          <cell r="C78" t="str">
            <v>Rensarie</v>
          </cell>
          <cell r="D78" t="str">
            <v>ENG</v>
          </cell>
          <cell r="E78" t="str">
            <v>PEB_MALAMP</v>
          </cell>
          <cell r="F78" t="str">
            <v>Malampa PEB</v>
          </cell>
          <cell r="G78" t="str">
            <v>V</v>
          </cell>
          <cell r="H78" t="str">
            <v>Government of Vanuatu</v>
          </cell>
          <cell r="I78" t="str">
            <v>Malekula</v>
          </cell>
          <cell r="J78" t="str">
            <v>Malampa</v>
          </cell>
          <cell r="K78" t="str">
            <v>0084702001</v>
          </cell>
          <cell r="L78" t="str">
            <v>RENSARIE JUNIOR &amp; SECONDARY SCHOOL</v>
          </cell>
          <cell r="M78" t="str">
            <v>SS</v>
          </cell>
          <cell r="N78" t="str">
            <v>No</v>
          </cell>
          <cell r="O78" t="str">
            <v xml:space="preserve">7 8 9 10 11 12 13 </v>
          </cell>
          <cell r="P78">
            <v>529</v>
          </cell>
          <cell r="Q78">
            <v>42000</v>
          </cell>
          <cell r="R78">
            <v>22218000</v>
          </cell>
          <cell r="S78">
            <v>6665400</v>
          </cell>
          <cell r="U78">
            <v>6665400</v>
          </cell>
          <cell r="W78">
            <v>6665400</v>
          </cell>
          <cell r="X78">
            <v>6665400</v>
          </cell>
        </row>
        <row r="79">
          <cell r="B79" t="str">
            <v>0438378</v>
          </cell>
          <cell r="C79" t="str">
            <v>Sangalai College</v>
          </cell>
          <cell r="D79" t="str">
            <v>ENG</v>
          </cell>
          <cell r="E79" t="str">
            <v>PEB_MALAMP</v>
          </cell>
          <cell r="F79" t="str">
            <v>Malampa PEB</v>
          </cell>
          <cell r="G79" t="str">
            <v>V</v>
          </cell>
          <cell r="H79" t="str">
            <v>Government of Vanuatu</v>
          </cell>
          <cell r="I79" t="str">
            <v>Maskelyns</v>
          </cell>
          <cell r="J79" t="str">
            <v>Malampa</v>
          </cell>
          <cell r="K79" t="str">
            <v>0158309002</v>
          </cell>
          <cell r="L79" t="str">
            <v>SANGALAI JUNIOR SECONDARY SCHOOL</v>
          </cell>
          <cell r="M79" t="str">
            <v>SS</v>
          </cell>
          <cell r="N79" t="str">
            <v>No</v>
          </cell>
          <cell r="O79" t="str">
            <v xml:space="preserve">7 8 9 10 </v>
          </cell>
          <cell r="P79">
            <v>134</v>
          </cell>
          <cell r="Q79">
            <v>42000</v>
          </cell>
          <cell r="R79">
            <v>5628000</v>
          </cell>
          <cell r="S79">
            <v>1688400</v>
          </cell>
          <cell r="U79">
            <v>1688400</v>
          </cell>
          <cell r="W79">
            <v>1688400</v>
          </cell>
          <cell r="X79">
            <v>1688400</v>
          </cell>
        </row>
        <row r="80">
          <cell r="B80" t="str">
            <v>0343303</v>
          </cell>
          <cell r="C80" t="str">
            <v>Sessivi</v>
          </cell>
          <cell r="D80" t="str">
            <v>FRE</v>
          </cell>
          <cell r="E80" t="str">
            <v>CATH</v>
          </cell>
          <cell r="F80" t="str">
            <v>Catholic Education Authority</v>
          </cell>
          <cell r="G80" t="str">
            <v>G</v>
          </cell>
          <cell r="H80" t="str">
            <v>Church (Government Assisted)</v>
          </cell>
          <cell r="I80" t="str">
            <v>Ambrym</v>
          </cell>
          <cell r="J80" t="str">
            <v>Malampa</v>
          </cell>
          <cell r="K80" t="str">
            <v>0084716001</v>
          </cell>
          <cell r="L80" t="str">
            <v>COLLEGE DE SESSIVI</v>
          </cell>
          <cell r="M80" t="str">
            <v>SS</v>
          </cell>
          <cell r="N80" t="str">
            <v>No</v>
          </cell>
          <cell r="O80" t="str">
            <v xml:space="preserve">7 8 9 10 </v>
          </cell>
          <cell r="P80">
            <v>140</v>
          </cell>
          <cell r="Q80">
            <v>42000</v>
          </cell>
          <cell r="R80">
            <v>5880000</v>
          </cell>
          <cell r="S80">
            <v>1764000</v>
          </cell>
          <cell r="U80">
            <v>1764000</v>
          </cell>
          <cell r="W80">
            <v>1764000</v>
          </cell>
          <cell r="X80">
            <v>1764000</v>
          </cell>
        </row>
        <row r="81">
          <cell r="B81" t="str">
            <v>0340311</v>
          </cell>
          <cell r="C81" t="str">
            <v>South Malekula (Lonvat)</v>
          </cell>
          <cell r="D81" t="str">
            <v>ENG</v>
          </cell>
          <cell r="E81" t="str">
            <v>PEB_MALAMP</v>
          </cell>
          <cell r="F81" t="str">
            <v>Malampa PEB</v>
          </cell>
          <cell r="G81" t="str">
            <v>V</v>
          </cell>
          <cell r="H81" t="str">
            <v>Government of Vanuatu</v>
          </cell>
          <cell r="I81" t="str">
            <v>Malekula</v>
          </cell>
          <cell r="J81" t="str">
            <v>Malampa</v>
          </cell>
          <cell r="K81" t="str">
            <v>0084711001</v>
          </cell>
          <cell r="L81" t="str">
            <v>LONVAT JUNIOR SECONDARY SCHOOL</v>
          </cell>
          <cell r="M81" t="str">
            <v>SS</v>
          </cell>
          <cell r="N81" t="str">
            <v>No</v>
          </cell>
          <cell r="O81" t="str">
            <v xml:space="preserve">7 8 9 10 </v>
          </cell>
          <cell r="P81">
            <v>214</v>
          </cell>
          <cell r="Q81">
            <v>42000</v>
          </cell>
          <cell r="R81">
            <v>8988000</v>
          </cell>
          <cell r="S81">
            <v>2696400</v>
          </cell>
          <cell r="U81">
            <v>2696400</v>
          </cell>
          <cell r="W81">
            <v>2696400</v>
          </cell>
          <cell r="X81">
            <v>2696400</v>
          </cell>
        </row>
        <row r="82">
          <cell r="B82" t="str">
            <v>0329308</v>
          </cell>
          <cell r="C82" t="str">
            <v>South West Bay</v>
          </cell>
          <cell r="D82" t="str">
            <v>ENG</v>
          </cell>
          <cell r="E82" t="str">
            <v>PCV</v>
          </cell>
          <cell r="F82" t="str">
            <v>Presbyterian Church of Vanuatu</v>
          </cell>
          <cell r="G82" t="str">
            <v>G</v>
          </cell>
          <cell r="H82" t="str">
            <v>Church (Government Assisted)</v>
          </cell>
          <cell r="I82" t="str">
            <v>Malekula</v>
          </cell>
          <cell r="J82" t="str">
            <v>Malampa</v>
          </cell>
          <cell r="K82" t="str">
            <v>0084709001</v>
          </cell>
          <cell r="L82" t="str">
            <v>SWB JUNIOR SECONDARY SCHOOL</v>
          </cell>
          <cell r="M82" t="str">
            <v>SS</v>
          </cell>
          <cell r="N82" t="str">
            <v>No</v>
          </cell>
          <cell r="O82" t="str">
            <v xml:space="preserve">7 8 9 10 </v>
          </cell>
          <cell r="P82">
            <v>218</v>
          </cell>
          <cell r="Q82">
            <v>42000</v>
          </cell>
          <cell r="R82">
            <v>9156000</v>
          </cell>
          <cell r="S82">
            <v>2746800</v>
          </cell>
          <cell r="U82">
            <v>2746800</v>
          </cell>
          <cell r="W82">
            <v>2746800</v>
          </cell>
          <cell r="X82">
            <v>2746800</v>
          </cell>
        </row>
        <row r="83">
          <cell r="B83" t="str">
            <v>0429379</v>
          </cell>
          <cell r="C83" t="str">
            <v>Unmet</v>
          </cell>
          <cell r="D83" t="str">
            <v>FRE</v>
          </cell>
          <cell r="E83" t="str">
            <v>CATH</v>
          </cell>
          <cell r="F83" t="str">
            <v>Catholic Education Authority</v>
          </cell>
          <cell r="G83" t="str">
            <v>G</v>
          </cell>
          <cell r="H83" t="str">
            <v>Church (Government Assisted)</v>
          </cell>
          <cell r="I83" t="str">
            <v>Malekula</v>
          </cell>
          <cell r="J83" t="str">
            <v>Malampa</v>
          </cell>
          <cell r="K83" t="str">
            <v>0122123001</v>
          </cell>
          <cell r="L83" t="str">
            <v>UNMET JUNIOR SECONDARY SCHOOL</v>
          </cell>
          <cell r="M83" t="str">
            <v>SS</v>
          </cell>
          <cell r="N83" t="str">
            <v>No</v>
          </cell>
          <cell r="O83" t="str">
            <v xml:space="preserve">7 8 9 10 </v>
          </cell>
          <cell r="P83">
            <v>146</v>
          </cell>
          <cell r="Q83">
            <v>42000</v>
          </cell>
          <cell r="R83">
            <v>6132000</v>
          </cell>
          <cell r="S83">
            <v>1839600</v>
          </cell>
          <cell r="U83">
            <v>1839600</v>
          </cell>
          <cell r="W83">
            <v>1839600</v>
          </cell>
          <cell r="X83">
            <v>1839600</v>
          </cell>
        </row>
        <row r="84">
          <cell r="B84" t="str">
            <v>0344310</v>
          </cell>
          <cell r="C84" t="str">
            <v>Vaum</v>
          </cell>
          <cell r="D84" t="str">
            <v>ENG</v>
          </cell>
          <cell r="E84" t="str">
            <v>PCV</v>
          </cell>
          <cell r="F84" t="str">
            <v>Presbyterian Church of Vanuatu</v>
          </cell>
          <cell r="G84" t="str">
            <v>G</v>
          </cell>
          <cell r="H84" t="str">
            <v>Church (Government Assisted)</v>
          </cell>
          <cell r="I84" t="str">
            <v>Paama</v>
          </cell>
          <cell r="J84" t="str">
            <v>Malampa</v>
          </cell>
          <cell r="K84" t="str">
            <v>0084708001</v>
          </cell>
          <cell r="L84" t="str">
            <v>VAUM JUNIOR SECONDARY SCHOOL</v>
          </cell>
          <cell r="M84" t="str">
            <v>SS</v>
          </cell>
          <cell r="N84" t="str">
            <v>No</v>
          </cell>
          <cell r="O84" t="str">
            <v xml:space="preserve">7 8 9 10 </v>
          </cell>
          <cell r="P84">
            <v>107</v>
          </cell>
          <cell r="Q84">
            <v>42000</v>
          </cell>
          <cell r="R84">
            <v>4494000</v>
          </cell>
          <cell r="S84">
            <v>1348200</v>
          </cell>
          <cell r="U84">
            <v>1348200</v>
          </cell>
          <cell r="W84">
            <v>1348200</v>
          </cell>
          <cell r="X84">
            <v>1348200</v>
          </cell>
        </row>
        <row r="85">
          <cell r="B85" t="str">
            <v>0429373</v>
          </cell>
          <cell r="C85" t="str">
            <v>Walarano</v>
          </cell>
          <cell r="D85" t="str">
            <v>FRE</v>
          </cell>
          <cell r="E85" t="str">
            <v>CATH</v>
          </cell>
          <cell r="F85" t="str">
            <v>Catholic Education Authority</v>
          </cell>
          <cell r="G85" t="str">
            <v>G</v>
          </cell>
          <cell r="H85" t="str">
            <v>Church (Government Assisted)</v>
          </cell>
          <cell r="I85" t="str">
            <v>Malekula</v>
          </cell>
          <cell r="J85" t="str">
            <v>Malampa</v>
          </cell>
          <cell r="K85" t="str">
            <v>0103609001</v>
          </cell>
          <cell r="L85" t="str">
            <v>WALARANO JUNIOR, SECONDARY SCHOOL</v>
          </cell>
          <cell r="M85" t="str">
            <v>SS</v>
          </cell>
          <cell r="N85" t="str">
            <v>No</v>
          </cell>
          <cell r="O85" t="str">
            <v xml:space="preserve">7 8 9 10 </v>
          </cell>
          <cell r="P85">
            <v>104</v>
          </cell>
          <cell r="Q85">
            <v>42000</v>
          </cell>
          <cell r="R85">
            <v>4368000</v>
          </cell>
          <cell r="S85">
            <v>1310400</v>
          </cell>
          <cell r="U85">
            <v>1310400</v>
          </cell>
          <cell r="W85">
            <v>1310400</v>
          </cell>
          <cell r="X85">
            <v>1310400</v>
          </cell>
        </row>
        <row r="86">
          <cell r="B86" t="str">
            <v>0443424</v>
          </cell>
          <cell r="C86" t="str">
            <v>Wuro Secondary</v>
          </cell>
          <cell r="D86" t="str">
            <v>ENG</v>
          </cell>
          <cell r="H86" t="str">
            <v>Government of Vanuatu</v>
          </cell>
          <cell r="I86" t="str">
            <v>Ambrym</v>
          </cell>
          <cell r="J86" t="str">
            <v>Malampa</v>
          </cell>
          <cell r="K86" t="str">
            <v>0085073001</v>
          </cell>
          <cell r="L86" t="str">
            <v>WURO PRIMARY SCHOOL</v>
          </cell>
          <cell r="M86" t="str">
            <v>PS</v>
          </cell>
          <cell r="N86" t="str">
            <v>No</v>
          </cell>
          <cell r="O86" t="str">
            <v xml:space="preserve">1 2 3 4 5 6 7 8 </v>
          </cell>
          <cell r="P86">
            <v>126</v>
          </cell>
          <cell r="Q86">
            <v>42000</v>
          </cell>
          <cell r="R86">
            <v>5292000</v>
          </cell>
          <cell r="S86">
            <v>1587600</v>
          </cell>
          <cell r="U86">
            <v>1587600</v>
          </cell>
          <cell r="W86">
            <v>1587600</v>
          </cell>
          <cell r="X86">
            <v>1587600</v>
          </cell>
        </row>
        <row r="87">
          <cell r="B87" t="str">
            <v>054601</v>
          </cell>
          <cell r="C87" t="str">
            <v>Akama</v>
          </cell>
          <cell r="D87" t="str">
            <v>ENG</v>
          </cell>
          <cell r="E87" t="str">
            <v>PEB_SHEFA</v>
          </cell>
          <cell r="F87" t="str">
            <v>Shefa PEB</v>
          </cell>
          <cell r="G87" t="str">
            <v>V</v>
          </cell>
          <cell r="H87" t="str">
            <v>Government of Vanuatu</v>
          </cell>
          <cell r="I87" t="str">
            <v>Epi</v>
          </cell>
          <cell r="J87" t="str">
            <v>Shefa</v>
          </cell>
          <cell r="K87" t="str">
            <v>0084788001</v>
          </cell>
          <cell r="L87" t="str">
            <v>AKAMA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91</v>
          </cell>
          <cell r="Q87">
            <v>42000</v>
          </cell>
          <cell r="R87">
            <v>3822000</v>
          </cell>
          <cell r="S87">
            <v>1146600</v>
          </cell>
          <cell r="U87">
            <v>1146600</v>
          </cell>
          <cell r="W87">
            <v>1146600</v>
          </cell>
          <cell r="X87">
            <v>1146600</v>
          </cell>
        </row>
        <row r="88">
          <cell r="B88" t="str">
            <v>050201</v>
          </cell>
          <cell r="C88" t="str">
            <v>Anabrou Primary</v>
          </cell>
          <cell r="D88" t="str">
            <v>FRE</v>
          </cell>
          <cell r="E88" t="str">
            <v>CATH</v>
          </cell>
          <cell r="F88" t="str">
            <v>Catholic Education Authority</v>
          </cell>
          <cell r="G88" t="str">
            <v>G</v>
          </cell>
          <cell r="H88" t="str">
            <v>Church (Government Assisted)</v>
          </cell>
          <cell r="I88" t="str">
            <v>Efate</v>
          </cell>
          <cell r="J88" t="str">
            <v>Shefa</v>
          </cell>
          <cell r="K88" t="str">
            <v>0084752001</v>
          </cell>
          <cell r="L88" t="str">
            <v>ECOLE PUBLIQUE ANABROU</v>
          </cell>
          <cell r="M88" t="str">
            <v>PS</v>
          </cell>
          <cell r="N88" t="str">
            <v>No</v>
          </cell>
          <cell r="O88" t="str">
            <v xml:space="preserve">1 2 3 4 5 6 7 8 </v>
          </cell>
          <cell r="P88">
            <v>160</v>
          </cell>
          <cell r="Q88">
            <v>42000</v>
          </cell>
          <cell r="R88">
            <v>6720000</v>
          </cell>
          <cell r="S88">
            <v>2016000</v>
          </cell>
          <cell r="U88">
            <v>2016000</v>
          </cell>
          <cell r="W88">
            <v>2016000</v>
          </cell>
          <cell r="X88">
            <v>2016000</v>
          </cell>
        </row>
        <row r="89">
          <cell r="B89" t="str">
            <v>054607</v>
          </cell>
          <cell r="C89" t="str">
            <v>Bonkovio</v>
          </cell>
          <cell r="D89" t="str">
            <v>FRE</v>
          </cell>
          <cell r="E89" t="str">
            <v>PEB_SHEFA</v>
          </cell>
          <cell r="F89" t="str">
            <v>Shefa PEB</v>
          </cell>
          <cell r="G89" t="str">
            <v>V</v>
          </cell>
          <cell r="H89" t="str">
            <v>Government of Vanuatu</v>
          </cell>
          <cell r="I89" t="str">
            <v>Epi</v>
          </cell>
          <cell r="J89" t="str">
            <v>Shefa</v>
          </cell>
          <cell r="K89" t="str">
            <v>0084761001</v>
          </cell>
          <cell r="L89" t="str">
            <v>ECOLE PUBLIQUE BONKOVIO</v>
          </cell>
          <cell r="M89" t="str">
            <v>PS</v>
          </cell>
          <cell r="N89" t="str">
            <v>No</v>
          </cell>
          <cell r="O89" t="str">
            <v xml:space="preserve">1 2 3 4 5 6 7 8 </v>
          </cell>
          <cell r="P89">
            <v>42</v>
          </cell>
          <cell r="Q89">
            <v>42000</v>
          </cell>
          <cell r="R89">
            <v>1764000</v>
          </cell>
          <cell r="S89">
            <v>529200</v>
          </cell>
          <cell r="U89">
            <v>529200</v>
          </cell>
          <cell r="W89">
            <v>529200</v>
          </cell>
          <cell r="X89">
            <v>529200</v>
          </cell>
        </row>
        <row r="90">
          <cell r="B90" t="str">
            <v>0546305</v>
          </cell>
          <cell r="C90" t="str">
            <v>Burumba</v>
          </cell>
          <cell r="D90" t="str">
            <v>FRE</v>
          </cell>
          <cell r="E90" t="str">
            <v>PEB_SHEFA</v>
          </cell>
          <cell r="F90" t="str">
            <v>Shefa PEB</v>
          </cell>
          <cell r="G90" t="str">
            <v>V</v>
          </cell>
          <cell r="H90" t="str">
            <v>Government of Vanuatu</v>
          </cell>
          <cell r="I90" t="str">
            <v>Epi</v>
          </cell>
          <cell r="J90" t="str">
            <v>Shefa</v>
          </cell>
          <cell r="K90" t="str">
            <v>0084762001</v>
          </cell>
          <cell r="L90" t="str">
            <v>ECOLE PUBLIQUE BURUMBA</v>
          </cell>
          <cell r="M90" t="str">
            <v>SS</v>
          </cell>
          <cell r="N90" t="str">
            <v>Yes</v>
          </cell>
          <cell r="O90" t="str">
            <v xml:space="preserve">7 8 9 10 </v>
          </cell>
          <cell r="P90">
            <v>136</v>
          </cell>
          <cell r="Q90">
            <v>42000</v>
          </cell>
          <cell r="R90">
            <v>5712000</v>
          </cell>
          <cell r="S90">
            <v>1713600</v>
          </cell>
          <cell r="U90">
            <v>1713600</v>
          </cell>
          <cell r="W90">
            <v>1713600</v>
          </cell>
          <cell r="X90">
            <v>1713600</v>
          </cell>
        </row>
        <row r="91">
          <cell r="B91" t="str">
            <v>0502100</v>
          </cell>
          <cell r="C91" t="str">
            <v>Central Secondary</v>
          </cell>
          <cell r="D91" t="str">
            <v>ENG</v>
          </cell>
          <cell r="E91" t="str">
            <v>PEB_SHEFA</v>
          </cell>
          <cell r="F91" t="str">
            <v>Shefa PEB</v>
          </cell>
          <cell r="G91" t="str">
            <v>V</v>
          </cell>
          <cell r="H91" t="str">
            <v>Government of Vanuatu</v>
          </cell>
          <cell r="I91" t="str">
            <v>Efate</v>
          </cell>
          <cell r="J91" t="str">
            <v>Shefa</v>
          </cell>
          <cell r="K91" t="str">
            <v>0084717001</v>
          </cell>
          <cell r="L91" t="str">
            <v>CENTRAL JUNIOR SECONDARY SCHOOL</v>
          </cell>
          <cell r="M91" t="str">
            <v>SS</v>
          </cell>
          <cell r="N91" t="str">
            <v>No</v>
          </cell>
          <cell r="O91" t="str">
            <v xml:space="preserve">7 8 9 10 11 12 13 </v>
          </cell>
          <cell r="P91">
            <v>562</v>
          </cell>
          <cell r="Q91">
            <v>42000</v>
          </cell>
          <cell r="R91">
            <v>23604000</v>
          </cell>
          <cell r="S91">
            <v>7081200</v>
          </cell>
          <cell r="U91">
            <v>7081200</v>
          </cell>
          <cell r="W91">
            <v>7081200</v>
          </cell>
          <cell r="X91">
            <v>7081200</v>
          </cell>
        </row>
        <row r="92">
          <cell r="B92" t="str">
            <v>0554499</v>
          </cell>
          <cell r="C92" t="str">
            <v>College de Esnaar</v>
          </cell>
          <cell r="D92" t="str">
            <v>FRE</v>
          </cell>
          <cell r="E92" t="str">
            <v>PEB_SHEFA</v>
          </cell>
          <cell r="F92" t="str">
            <v>Shefa PEB</v>
          </cell>
          <cell r="G92" t="str">
            <v>V</v>
          </cell>
          <cell r="H92" t="str">
            <v>Government of Vanuatu</v>
          </cell>
          <cell r="I92" t="str">
            <v>Efate</v>
          </cell>
          <cell r="J92" t="str">
            <v>Shefa</v>
          </cell>
          <cell r="K92" t="str">
            <v>0084757001</v>
          </cell>
          <cell r="L92" t="str">
            <v>ECOLE PUBLIQUE ESNAAR</v>
          </cell>
          <cell r="M92" t="str">
            <v>SS</v>
          </cell>
          <cell r="N92" t="str">
            <v>Yes</v>
          </cell>
          <cell r="O92" t="str">
            <v xml:space="preserve">7 8 9 10 </v>
          </cell>
          <cell r="P92">
            <v>79</v>
          </cell>
          <cell r="Q92">
            <v>42000</v>
          </cell>
          <cell r="R92">
            <v>3318000</v>
          </cell>
          <cell r="S92">
            <v>995400</v>
          </cell>
          <cell r="U92">
            <v>995400</v>
          </cell>
          <cell r="W92">
            <v>995400</v>
          </cell>
          <cell r="X92">
            <v>995400</v>
          </cell>
        </row>
        <row r="93">
          <cell r="B93" t="str">
            <v>0502115</v>
          </cell>
          <cell r="C93" t="str">
            <v>Ecole Centre Ville</v>
          </cell>
          <cell r="D93" t="str">
            <v>FRE</v>
          </cell>
          <cell r="E93" t="str">
            <v>PEB_SHEFA</v>
          </cell>
          <cell r="F93" t="str">
            <v>Shefa PEB</v>
          </cell>
          <cell r="G93" t="str">
            <v>V</v>
          </cell>
          <cell r="H93" t="str">
            <v>Government of Vanuatu</v>
          </cell>
          <cell r="I93" t="str">
            <v>Efate</v>
          </cell>
          <cell r="J93" t="str">
            <v>Shefa</v>
          </cell>
          <cell r="K93" t="str">
            <v>0084811001</v>
          </cell>
          <cell r="L93" t="str">
            <v>ECOLE PUBLIQUE CENTRE VILLE</v>
          </cell>
          <cell r="M93" t="str">
            <v>SS</v>
          </cell>
          <cell r="N93" t="str">
            <v>Yes</v>
          </cell>
          <cell r="O93" t="str">
            <v xml:space="preserve">7 8 9 10 </v>
          </cell>
          <cell r="P93">
            <v>300</v>
          </cell>
          <cell r="Q93">
            <v>42000</v>
          </cell>
          <cell r="R93">
            <v>12600000</v>
          </cell>
          <cell r="S93">
            <v>3780000</v>
          </cell>
          <cell r="U93">
            <v>3780000</v>
          </cell>
          <cell r="W93">
            <v>3780000</v>
          </cell>
          <cell r="X93">
            <v>3780000</v>
          </cell>
        </row>
        <row r="94">
          <cell r="B94" t="str">
            <v>055410</v>
          </cell>
          <cell r="C94" t="str">
            <v>Ekipe Primary</v>
          </cell>
          <cell r="D94" t="str">
            <v>ENG</v>
          </cell>
          <cell r="E94" t="str">
            <v>PEB_SHEFA</v>
          </cell>
          <cell r="F94" t="str">
            <v>Shefa PEB</v>
          </cell>
          <cell r="G94" t="str">
            <v>V</v>
          </cell>
          <cell r="H94" t="str">
            <v>Government of Vanuatu</v>
          </cell>
          <cell r="I94" t="str">
            <v>Efate</v>
          </cell>
          <cell r="J94" t="str">
            <v>Shefa</v>
          </cell>
          <cell r="K94" t="str">
            <v>0084812001</v>
          </cell>
          <cell r="L94" t="str">
            <v>EKIPE PRIMARY SCHOOL</v>
          </cell>
          <cell r="M94" t="str">
            <v>PS</v>
          </cell>
          <cell r="N94" t="str">
            <v>No</v>
          </cell>
          <cell r="O94" t="str">
            <v xml:space="preserve">1 2 3 4 5 6 7 8 </v>
          </cell>
          <cell r="P94">
            <v>61</v>
          </cell>
          <cell r="Q94">
            <v>42000</v>
          </cell>
          <cell r="R94">
            <v>2562000</v>
          </cell>
          <cell r="S94">
            <v>768600</v>
          </cell>
          <cell r="U94">
            <v>768600</v>
          </cell>
          <cell r="W94">
            <v>768600</v>
          </cell>
          <cell r="X94">
            <v>768600</v>
          </cell>
        </row>
        <row r="95">
          <cell r="B95" t="str">
            <v>0557445</v>
          </cell>
          <cell r="C95" t="str">
            <v>Eles Secondary</v>
          </cell>
          <cell r="D95" t="str">
            <v>ENG</v>
          </cell>
          <cell r="E95" t="str">
            <v>PEB_SHEFA</v>
          </cell>
          <cell r="F95" t="str">
            <v>Shefa PEB</v>
          </cell>
          <cell r="G95" t="str">
            <v>V</v>
          </cell>
          <cell r="H95" t="str">
            <v>Government of Vanuatu</v>
          </cell>
          <cell r="I95" t="str">
            <v>Nguna</v>
          </cell>
          <cell r="J95" t="str">
            <v>Shefa</v>
          </cell>
          <cell r="K95" t="str">
            <v>0084805001</v>
          </cell>
          <cell r="L95" t="str">
            <v>ELES PRIMARY SCHOOL</v>
          </cell>
          <cell r="M95" t="str">
            <v>SS</v>
          </cell>
          <cell r="N95" t="str">
            <v>Yes</v>
          </cell>
          <cell r="O95" t="str">
            <v xml:space="preserve">7 8 9 10 </v>
          </cell>
          <cell r="P95">
            <v>161</v>
          </cell>
          <cell r="Q95">
            <v>42000</v>
          </cell>
          <cell r="R95">
            <v>6762000</v>
          </cell>
          <cell r="S95">
            <v>2028600</v>
          </cell>
          <cell r="U95">
            <v>2028600</v>
          </cell>
          <cell r="W95">
            <v>2028600</v>
          </cell>
          <cell r="X95">
            <v>2028600</v>
          </cell>
        </row>
        <row r="96">
          <cell r="B96" t="str">
            <v>0502109</v>
          </cell>
          <cell r="C96" t="str">
            <v>Epauto Adventist Senior Secondary</v>
          </cell>
          <cell r="D96" t="str">
            <v>ENG</v>
          </cell>
          <cell r="E96" t="str">
            <v>SDA</v>
          </cell>
          <cell r="F96" t="str">
            <v>Seven Day Adventist</v>
          </cell>
          <cell r="G96" t="str">
            <v>G</v>
          </cell>
          <cell r="H96" t="str">
            <v>Church (Government Assisted)</v>
          </cell>
          <cell r="I96" t="str">
            <v>Efate</v>
          </cell>
          <cell r="J96" t="str">
            <v>Shefa</v>
          </cell>
          <cell r="K96" t="str">
            <v>0084730001</v>
          </cell>
          <cell r="L96" t="str">
            <v>EPAUTO JUNIOR SECONDARY SCHOOL</v>
          </cell>
          <cell r="M96" t="str">
            <v>SS</v>
          </cell>
          <cell r="N96" t="str">
            <v>No</v>
          </cell>
          <cell r="O96" t="str">
            <v xml:space="preserve">7 8 9 10 11 12 13 </v>
          </cell>
          <cell r="P96">
            <v>529</v>
          </cell>
          <cell r="Q96">
            <v>42000</v>
          </cell>
          <cell r="R96">
            <v>22218000</v>
          </cell>
          <cell r="S96">
            <v>6665400</v>
          </cell>
          <cell r="U96">
            <v>6665400</v>
          </cell>
          <cell r="W96">
            <v>6665400</v>
          </cell>
          <cell r="X96">
            <v>6665400</v>
          </cell>
        </row>
        <row r="97">
          <cell r="B97" t="str">
            <v>0546306</v>
          </cell>
          <cell r="C97" t="str">
            <v>Epi High School</v>
          </cell>
          <cell r="D97" t="str">
            <v>ENG</v>
          </cell>
          <cell r="E97" t="str">
            <v>PEB_SHEFA</v>
          </cell>
          <cell r="F97" t="str">
            <v>Shefa PEB</v>
          </cell>
          <cell r="G97" t="str">
            <v>V</v>
          </cell>
          <cell r="H97" t="str">
            <v>Government of Vanuatu</v>
          </cell>
          <cell r="I97" t="str">
            <v>Epi</v>
          </cell>
          <cell r="J97" t="str">
            <v>Shefa</v>
          </cell>
          <cell r="K97" t="str">
            <v>0084732001</v>
          </cell>
          <cell r="L97" t="str">
            <v>EPI HIGH SCHOOL</v>
          </cell>
          <cell r="M97" t="str">
            <v>SS</v>
          </cell>
          <cell r="N97" t="str">
            <v>No</v>
          </cell>
          <cell r="O97" t="str">
            <v xml:space="preserve">7 8 9 10 11 12 13 </v>
          </cell>
          <cell r="P97">
            <v>207</v>
          </cell>
          <cell r="Q97">
            <v>42000</v>
          </cell>
          <cell r="R97">
            <v>8694000</v>
          </cell>
          <cell r="S97">
            <v>2608200</v>
          </cell>
          <cell r="U97">
            <v>2608200</v>
          </cell>
          <cell r="W97">
            <v>2608200</v>
          </cell>
          <cell r="X97">
            <v>2608200</v>
          </cell>
        </row>
        <row r="98">
          <cell r="B98" t="str">
            <v>055416</v>
          </cell>
          <cell r="C98" t="str">
            <v>Erakor French</v>
          </cell>
          <cell r="D98" t="str">
            <v>FRE</v>
          </cell>
          <cell r="E98" t="str">
            <v>PEB_SHEFA</v>
          </cell>
          <cell r="F98" t="str">
            <v>Shefa PEB</v>
          </cell>
          <cell r="G98" t="str">
            <v>V</v>
          </cell>
          <cell r="H98" t="str">
            <v>Government of Vanuatu</v>
          </cell>
          <cell r="I98" t="str">
            <v>Efate</v>
          </cell>
          <cell r="J98" t="str">
            <v>Shefa</v>
          </cell>
          <cell r="K98" t="str">
            <v>0084813001</v>
          </cell>
          <cell r="L98" t="str">
            <v>ERAKOR PRIMARY SCHOOL</v>
          </cell>
          <cell r="M98" t="str">
            <v>PS</v>
          </cell>
          <cell r="N98" t="str">
            <v>Yes</v>
          </cell>
          <cell r="O98" t="str">
            <v xml:space="preserve">1 2 3 4 5 6 7 8 </v>
          </cell>
          <cell r="P98">
            <v>68</v>
          </cell>
          <cell r="Q98">
            <v>42000</v>
          </cell>
          <cell r="R98">
            <v>2856000</v>
          </cell>
          <cell r="S98">
            <v>856800</v>
          </cell>
          <cell r="U98">
            <v>856800</v>
          </cell>
          <cell r="W98">
            <v>856800</v>
          </cell>
          <cell r="X98">
            <v>856800</v>
          </cell>
        </row>
        <row r="99">
          <cell r="B99" t="str">
            <v>055414</v>
          </cell>
          <cell r="C99" t="str">
            <v>Eratap Primary</v>
          </cell>
          <cell r="D99" t="str">
            <v>ENG</v>
          </cell>
          <cell r="H99" t="str">
            <v>Government of Vanuatu</v>
          </cell>
          <cell r="I99" t="str">
            <v>Efate</v>
          </cell>
          <cell r="J99" t="str">
            <v>Shefa</v>
          </cell>
          <cell r="K99" t="str">
            <v>0084796001</v>
          </cell>
          <cell r="L99" t="str">
            <v>ERATAP PRIMARY SCHOOL</v>
          </cell>
          <cell r="M99" t="str">
            <v>PS</v>
          </cell>
          <cell r="N99" t="str">
            <v>No</v>
          </cell>
          <cell r="O99" t="str">
            <v xml:space="preserve">1 2 3 4 5 6 7 8 </v>
          </cell>
          <cell r="P99">
            <v>196</v>
          </cell>
          <cell r="Q99">
            <v>42000</v>
          </cell>
          <cell r="R99">
            <v>8232000</v>
          </cell>
          <cell r="S99">
            <v>2469600</v>
          </cell>
          <cell r="U99">
            <v>2469600</v>
          </cell>
          <cell r="W99">
            <v>2469600</v>
          </cell>
          <cell r="X99">
            <v>2469600</v>
          </cell>
        </row>
        <row r="100">
          <cell r="B100" t="str">
            <v>055418</v>
          </cell>
          <cell r="C100" t="str">
            <v>Eton Primary</v>
          </cell>
          <cell r="D100" t="str">
            <v>ENG</v>
          </cell>
          <cell r="H100" t="str">
            <v>Government of Vanuatu</v>
          </cell>
          <cell r="I100" t="str">
            <v>Efate</v>
          </cell>
          <cell r="J100" t="str">
            <v>Shefa</v>
          </cell>
          <cell r="K100" t="str">
            <v>0084797001</v>
          </cell>
          <cell r="L100" t="str">
            <v>ETON PRIMARY SCHOOL</v>
          </cell>
          <cell r="M100" t="str">
            <v>PS</v>
          </cell>
          <cell r="N100" t="str">
            <v>No</v>
          </cell>
          <cell r="O100" t="str">
            <v xml:space="preserve">1 2 3 4 5 6 7 8 </v>
          </cell>
          <cell r="P100">
            <v>122</v>
          </cell>
          <cell r="Q100">
            <v>42000</v>
          </cell>
          <cell r="R100">
            <v>5124000</v>
          </cell>
          <cell r="S100">
            <v>1537200</v>
          </cell>
          <cell r="U100">
            <v>1537200</v>
          </cell>
          <cell r="W100">
            <v>1537200</v>
          </cell>
          <cell r="X100">
            <v>1537200</v>
          </cell>
        </row>
        <row r="101">
          <cell r="B101" t="str">
            <v>050206</v>
          </cell>
          <cell r="C101" t="str">
            <v>Freswota English</v>
          </cell>
          <cell r="D101" t="str">
            <v>ENG</v>
          </cell>
          <cell r="E101" t="str">
            <v>PEB_SHEFA</v>
          </cell>
          <cell r="F101" t="str">
            <v>Shefa PEB</v>
          </cell>
          <cell r="G101" t="str">
            <v>V</v>
          </cell>
          <cell r="H101" t="str">
            <v>Government of Vanuatu</v>
          </cell>
          <cell r="I101" t="str">
            <v>Efate</v>
          </cell>
          <cell r="J101" t="str">
            <v>Shefa</v>
          </cell>
          <cell r="K101" t="str">
            <v>0084754001</v>
          </cell>
          <cell r="L101" t="str">
            <v>FRESH WOTA PRIMARY SCHOOL</v>
          </cell>
          <cell r="M101" t="str">
            <v>PS</v>
          </cell>
          <cell r="N101" t="str">
            <v>Yes</v>
          </cell>
          <cell r="O101" t="str">
            <v xml:space="preserve">1 2 3 4 5 6 7 8 </v>
          </cell>
          <cell r="P101">
            <v>260</v>
          </cell>
          <cell r="Q101">
            <v>42000</v>
          </cell>
          <cell r="R101">
            <v>10920000</v>
          </cell>
          <cell r="S101">
            <v>3276000</v>
          </cell>
          <cell r="U101">
            <v>3276000</v>
          </cell>
          <cell r="W101">
            <v>3276000</v>
          </cell>
          <cell r="X101">
            <v>3276000</v>
          </cell>
        </row>
        <row r="102">
          <cell r="B102" t="str">
            <v>050207</v>
          </cell>
          <cell r="C102" t="str">
            <v>Freswota French</v>
          </cell>
          <cell r="D102" t="str">
            <v>FRE</v>
          </cell>
          <cell r="E102" t="str">
            <v>PEB_SHEFA</v>
          </cell>
          <cell r="F102" t="str">
            <v>Shefa PEB</v>
          </cell>
          <cell r="G102" t="str">
            <v>V</v>
          </cell>
          <cell r="H102" t="str">
            <v>Government of Vanuatu</v>
          </cell>
          <cell r="I102" t="str">
            <v>Efate</v>
          </cell>
          <cell r="J102" t="str">
            <v>Shefa</v>
          </cell>
          <cell r="K102" t="str">
            <v>0084754001</v>
          </cell>
          <cell r="L102" t="str">
            <v>FRESH WOTA PRIMARY SCHOOL</v>
          </cell>
          <cell r="M102" t="str">
            <v>PS</v>
          </cell>
          <cell r="N102" t="str">
            <v>Yes</v>
          </cell>
          <cell r="O102" t="str">
            <v xml:space="preserve">1 2 3 4 5 6 7 8 </v>
          </cell>
          <cell r="P102">
            <v>85</v>
          </cell>
          <cell r="Q102">
            <v>42000</v>
          </cell>
          <cell r="R102">
            <v>3570000</v>
          </cell>
          <cell r="S102">
            <v>1071000</v>
          </cell>
          <cell r="U102">
            <v>1071000</v>
          </cell>
          <cell r="W102">
            <v>1071000</v>
          </cell>
          <cell r="X102">
            <v>1071000</v>
          </cell>
        </row>
        <row r="103">
          <cell r="B103" t="str">
            <v>0502113</v>
          </cell>
          <cell r="C103" t="str">
            <v>Ifira Secondary</v>
          </cell>
          <cell r="D103" t="str">
            <v>ENG</v>
          </cell>
          <cell r="E103" t="str">
            <v>PEB_SHEFA</v>
          </cell>
          <cell r="F103" t="str">
            <v>Shefa PEB</v>
          </cell>
          <cell r="G103" t="str">
            <v>V</v>
          </cell>
          <cell r="H103" t="str">
            <v>Government of Vanuatu</v>
          </cell>
          <cell r="I103" t="str">
            <v>Efate</v>
          </cell>
          <cell r="J103" t="str">
            <v>Shefa</v>
          </cell>
          <cell r="K103" t="str">
            <v>0084723001</v>
          </cell>
          <cell r="L103" t="str">
            <v>IFIRA JUNIOR SECONDARY SCHOOL</v>
          </cell>
          <cell r="M103" t="str">
            <v>SS</v>
          </cell>
          <cell r="N103" t="str">
            <v>Yes</v>
          </cell>
          <cell r="O103" t="str">
            <v xml:space="preserve">7 8 9 10 </v>
          </cell>
          <cell r="P103">
            <v>75</v>
          </cell>
          <cell r="Q103">
            <v>42000</v>
          </cell>
          <cell r="R103">
            <v>3150000</v>
          </cell>
          <cell r="S103">
            <v>945000</v>
          </cell>
          <cell r="U103">
            <v>945000</v>
          </cell>
          <cell r="W103">
            <v>945000</v>
          </cell>
          <cell r="X103">
            <v>945000</v>
          </cell>
        </row>
        <row r="104">
          <cell r="B104" t="str">
            <v>054824</v>
          </cell>
          <cell r="C104" t="str">
            <v>Itakoma Primary</v>
          </cell>
          <cell r="D104" t="str">
            <v>FRE</v>
          </cell>
          <cell r="E104" t="str">
            <v>PEB_SHEFA</v>
          </cell>
          <cell r="F104" t="str">
            <v>Shefa PEB</v>
          </cell>
          <cell r="G104" t="str">
            <v>V</v>
          </cell>
          <cell r="H104" t="str">
            <v>Government of Vanuatu</v>
          </cell>
          <cell r="I104" t="str">
            <v>Tongoa</v>
          </cell>
          <cell r="J104" t="str">
            <v>Shefa</v>
          </cell>
          <cell r="K104" t="str">
            <v>0084773001</v>
          </cell>
          <cell r="L104" t="str">
            <v>ECOLE PUBLIQUE ITAKOMA</v>
          </cell>
          <cell r="M104" t="str">
            <v>PS</v>
          </cell>
          <cell r="N104" t="str">
            <v>No</v>
          </cell>
          <cell r="O104" t="str">
            <v xml:space="preserve">1 2 3 4 5 6 7 8 </v>
          </cell>
          <cell r="P104">
            <v>20</v>
          </cell>
          <cell r="Q104">
            <v>42000</v>
          </cell>
          <cell r="R104">
            <v>840000</v>
          </cell>
          <cell r="S104">
            <v>252000</v>
          </cell>
          <cell r="U104">
            <v>252000</v>
          </cell>
          <cell r="W104">
            <v>252000</v>
          </cell>
          <cell r="X104">
            <v>252000</v>
          </cell>
        </row>
        <row r="105">
          <cell r="B105" t="str">
            <v>050221</v>
          </cell>
          <cell r="C105" t="str">
            <v>Kawenu Primary</v>
          </cell>
          <cell r="D105" t="str">
            <v>ENG</v>
          </cell>
          <cell r="E105" t="str">
            <v>PEB_SHEFA</v>
          </cell>
          <cell r="F105" t="str">
            <v>Shefa PEB</v>
          </cell>
          <cell r="G105" t="str">
            <v>V</v>
          </cell>
          <cell r="H105" t="str">
            <v>Government of Vanuatu</v>
          </cell>
          <cell r="I105" t="str">
            <v>Efate</v>
          </cell>
          <cell r="J105" t="str">
            <v>Shefa</v>
          </cell>
          <cell r="K105" t="str">
            <v>0084814001</v>
          </cell>
          <cell r="L105" t="str">
            <v>KAWENU PRIMARY SCHOOL</v>
          </cell>
          <cell r="M105" t="str">
            <v>PS</v>
          </cell>
          <cell r="N105" t="str">
            <v>No</v>
          </cell>
          <cell r="O105" t="str">
            <v xml:space="preserve">1 2 3 4 5 6 7 8 </v>
          </cell>
          <cell r="P105">
            <v>86</v>
          </cell>
          <cell r="Q105">
            <v>42000</v>
          </cell>
          <cell r="R105">
            <v>3612000</v>
          </cell>
          <cell r="S105">
            <v>1083600</v>
          </cell>
          <cell r="U105">
            <v>1083600</v>
          </cell>
          <cell r="W105">
            <v>1083600</v>
          </cell>
          <cell r="X105">
            <v>1083600</v>
          </cell>
        </row>
        <row r="106">
          <cell r="B106" t="str">
            <v>0554300</v>
          </cell>
          <cell r="C106" t="str">
            <v>Lycee de Montmartre</v>
          </cell>
          <cell r="D106" t="str">
            <v>FRE</v>
          </cell>
          <cell r="E106" t="str">
            <v>CATH</v>
          </cell>
          <cell r="F106" t="str">
            <v>Catholic Education Authority</v>
          </cell>
          <cell r="G106" t="str">
            <v>G</v>
          </cell>
          <cell r="H106" t="str">
            <v>Church (Government Assisted)</v>
          </cell>
          <cell r="I106" t="str">
            <v>Efate</v>
          </cell>
          <cell r="J106" t="str">
            <v>Shefa</v>
          </cell>
          <cell r="K106" t="str">
            <v>0086701001</v>
          </cell>
          <cell r="L106" t="str">
            <v>LYCEE DE MONTMARTRE</v>
          </cell>
          <cell r="M106" t="str">
            <v>SS</v>
          </cell>
          <cell r="N106" t="str">
            <v>No</v>
          </cell>
          <cell r="O106" t="str">
            <v xml:space="preserve">7 8 9 10 11 12 13 14 </v>
          </cell>
          <cell r="P106">
            <v>617</v>
          </cell>
          <cell r="Q106">
            <v>42000</v>
          </cell>
          <cell r="R106">
            <v>25914000</v>
          </cell>
          <cell r="S106">
            <v>7774200</v>
          </cell>
          <cell r="U106">
            <v>7774200</v>
          </cell>
          <cell r="W106">
            <v>7774200</v>
          </cell>
          <cell r="X106">
            <v>7774200</v>
          </cell>
        </row>
        <row r="107">
          <cell r="B107" t="str">
            <v>0502104</v>
          </cell>
          <cell r="C107" t="str">
            <v>Lycée Louis Antoine de Bougainville</v>
          </cell>
          <cell r="D107" t="str">
            <v>FRE</v>
          </cell>
          <cell r="E107" t="str">
            <v>PEB_SHEFA</v>
          </cell>
          <cell r="F107" t="str">
            <v>Shefa PEB</v>
          </cell>
          <cell r="G107" t="str">
            <v>V</v>
          </cell>
          <cell r="H107" t="str">
            <v>Government of Vanuatu</v>
          </cell>
          <cell r="I107" t="str">
            <v>Efate</v>
          </cell>
          <cell r="J107" t="str">
            <v>Shefa</v>
          </cell>
          <cell r="K107" t="str">
            <v>0084718001</v>
          </cell>
          <cell r="L107" t="str">
            <v>LYCEE LOUIS ANTOINE DE BOUGAINVILLE</v>
          </cell>
          <cell r="M107" t="str">
            <v>SS</v>
          </cell>
          <cell r="N107" t="str">
            <v>No</v>
          </cell>
          <cell r="O107" t="str">
            <v xml:space="preserve">7 8 9 10 11 12 13 14 </v>
          </cell>
          <cell r="P107">
            <v>888</v>
          </cell>
          <cell r="Q107">
            <v>42000</v>
          </cell>
          <cell r="R107">
            <v>37296000</v>
          </cell>
          <cell r="S107">
            <v>11188800</v>
          </cell>
          <cell r="U107">
            <v>11188800</v>
          </cell>
          <cell r="W107">
            <v>11188800</v>
          </cell>
          <cell r="X107">
            <v>11188800</v>
          </cell>
        </row>
        <row r="108">
          <cell r="B108" t="str">
            <v>0502105</v>
          </cell>
          <cell r="C108" t="str">
            <v>Malapoa College</v>
          </cell>
          <cell r="D108" t="str">
            <v>ENG</v>
          </cell>
          <cell r="E108" t="str">
            <v>PEB_SHEFA</v>
          </cell>
          <cell r="F108" t="str">
            <v>Shefa PEB</v>
          </cell>
          <cell r="G108" t="str">
            <v>V</v>
          </cell>
          <cell r="H108" t="str">
            <v>Government of Vanuatu</v>
          </cell>
          <cell r="I108" t="str">
            <v>Efate</v>
          </cell>
          <cell r="J108" t="str">
            <v>Shefa</v>
          </cell>
          <cell r="K108" t="str">
            <v>0084719001</v>
          </cell>
          <cell r="L108" t="str">
            <v>MALAPOA COLLEGE</v>
          </cell>
          <cell r="M108" t="str">
            <v>SS</v>
          </cell>
          <cell r="N108" t="str">
            <v>No</v>
          </cell>
          <cell r="O108" t="str">
            <v xml:space="preserve">7 8 9 10 11 12 13 </v>
          </cell>
          <cell r="P108">
            <v>1374</v>
          </cell>
          <cell r="Q108">
            <v>42000</v>
          </cell>
          <cell r="R108">
            <v>57708000</v>
          </cell>
          <cell r="S108">
            <v>17312400</v>
          </cell>
          <cell r="U108">
            <v>17312400</v>
          </cell>
          <cell r="W108">
            <v>17312400</v>
          </cell>
          <cell r="X108">
            <v>17312400</v>
          </cell>
        </row>
        <row r="109">
          <cell r="B109" t="str">
            <v>055435</v>
          </cell>
          <cell r="C109" t="str">
            <v>Mangarongo Primary</v>
          </cell>
          <cell r="D109" t="str">
            <v>ENG</v>
          </cell>
          <cell r="E109" t="str">
            <v>PEB_SHEFA</v>
          </cell>
          <cell r="F109" t="str">
            <v>Shefa PEB</v>
          </cell>
          <cell r="G109" t="str">
            <v>V</v>
          </cell>
          <cell r="H109" t="str">
            <v>Government of Vanuatu</v>
          </cell>
          <cell r="I109" t="str">
            <v>Emao</v>
          </cell>
          <cell r="J109" t="str">
            <v>Shefa</v>
          </cell>
          <cell r="K109" t="str">
            <v>0084799001</v>
          </cell>
          <cell r="L109" t="str">
            <v>MANGARONGO PRIMARY SCHOOL</v>
          </cell>
          <cell r="M109" t="str">
            <v>PS</v>
          </cell>
          <cell r="N109" t="str">
            <v>No</v>
          </cell>
          <cell r="O109" t="str">
            <v xml:space="preserve">1 2 3 4 5 6 7 8 </v>
          </cell>
          <cell r="P109">
            <v>48</v>
          </cell>
          <cell r="Q109">
            <v>42000</v>
          </cell>
          <cell r="R109">
            <v>2016000</v>
          </cell>
          <cell r="S109">
            <v>604800</v>
          </cell>
          <cell r="U109">
            <v>604800</v>
          </cell>
          <cell r="W109">
            <v>604800</v>
          </cell>
          <cell r="X109">
            <v>604800</v>
          </cell>
        </row>
        <row r="110">
          <cell r="B110" t="str">
            <v>055436</v>
          </cell>
          <cell r="C110" t="str">
            <v>Manua Primary</v>
          </cell>
          <cell r="D110" t="str">
            <v>ENG</v>
          </cell>
          <cell r="H110" t="str">
            <v>Government of Vanuatu</v>
          </cell>
          <cell r="I110" t="str">
            <v>Efate</v>
          </cell>
          <cell r="J110" t="str">
            <v>Shefa</v>
          </cell>
          <cell r="K110" t="str">
            <v>0084800001</v>
          </cell>
          <cell r="L110" t="str">
            <v>MANUA PRIMARY SCHOOL</v>
          </cell>
          <cell r="M110" t="str">
            <v>PS</v>
          </cell>
          <cell r="N110" t="str">
            <v>No</v>
          </cell>
          <cell r="O110" t="str">
            <v xml:space="preserve">1 2 3 4 5 6 7 8 </v>
          </cell>
          <cell r="P110">
            <v>214</v>
          </cell>
          <cell r="Q110">
            <v>42000</v>
          </cell>
          <cell r="R110">
            <v>8988000</v>
          </cell>
          <cell r="S110">
            <v>2696400</v>
          </cell>
          <cell r="U110">
            <v>2696400</v>
          </cell>
          <cell r="W110">
            <v>2696400</v>
          </cell>
          <cell r="X110">
            <v>2696400</v>
          </cell>
        </row>
        <row r="111">
          <cell r="B111" t="str">
            <v>055439</v>
          </cell>
          <cell r="C111" t="str">
            <v>Melemaat Primary</v>
          </cell>
          <cell r="D111" t="str">
            <v>ENG</v>
          </cell>
          <cell r="E111" t="str">
            <v>PEB_SHEFA</v>
          </cell>
          <cell r="F111" t="str">
            <v>Shefa PEB</v>
          </cell>
          <cell r="G111" t="str">
            <v>V</v>
          </cell>
          <cell r="H111" t="str">
            <v>Government of Vanuatu</v>
          </cell>
          <cell r="I111" t="str">
            <v>Efate</v>
          </cell>
          <cell r="J111" t="str">
            <v>Shefa</v>
          </cell>
          <cell r="K111" t="str">
            <v>0084819001</v>
          </cell>
          <cell r="L111" t="str">
            <v>MELEMAAT PRIMARY SCHOOL</v>
          </cell>
          <cell r="M111" t="str">
            <v>PS</v>
          </cell>
          <cell r="N111" t="str">
            <v>No</v>
          </cell>
          <cell r="O111" t="str">
            <v xml:space="preserve">1 2 3 4 5 6 7 8 </v>
          </cell>
          <cell r="P111">
            <v>127</v>
          </cell>
          <cell r="Q111">
            <v>42000</v>
          </cell>
          <cell r="R111">
            <v>5334000</v>
          </cell>
          <cell r="S111">
            <v>1600200</v>
          </cell>
          <cell r="U111">
            <v>1600200</v>
          </cell>
          <cell r="W111">
            <v>1600200</v>
          </cell>
          <cell r="X111">
            <v>1600200</v>
          </cell>
        </row>
        <row r="112">
          <cell r="B112" t="str">
            <v>0548474</v>
          </cell>
          <cell r="C112" t="str">
            <v>Nawaraone Jr. Secondary</v>
          </cell>
          <cell r="D112" t="str">
            <v>ENG</v>
          </cell>
          <cell r="E112" t="str">
            <v>PEB_SHEFA</v>
          </cell>
          <cell r="F112" t="str">
            <v>Shefa PEB</v>
          </cell>
          <cell r="G112" t="str">
            <v>V</v>
          </cell>
          <cell r="H112" t="str">
            <v>Government of Vanuatu</v>
          </cell>
          <cell r="I112" t="str">
            <v>Tongoa</v>
          </cell>
          <cell r="J112" t="str">
            <v>Shefa</v>
          </cell>
          <cell r="K112" t="str">
            <v>0084776001</v>
          </cell>
          <cell r="L112" t="str">
            <v>NAWORAONE PRIMARY SCHOOL</v>
          </cell>
          <cell r="M112" t="str">
            <v>SS</v>
          </cell>
          <cell r="N112" t="str">
            <v>Yes</v>
          </cell>
          <cell r="O112" t="str">
            <v xml:space="preserve">7 8 9 10 </v>
          </cell>
          <cell r="P112">
            <v>5</v>
          </cell>
          <cell r="Q112">
            <v>42000</v>
          </cell>
          <cell r="R112">
            <v>210000</v>
          </cell>
          <cell r="S112">
            <v>63000</v>
          </cell>
          <cell r="U112">
            <v>63000</v>
          </cell>
          <cell r="W112">
            <v>63000</v>
          </cell>
          <cell r="X112">
            <v>63000</v>
          </cell>
        </row>
        <row r="113">
          <cell r="B113" t="str">
            <v>054642</v>
          </cell>
          <cell r="C113" t="str">
            <v>Nikaura Primary</v>
          </cell>
          <cell r="D113" t="str">
            <v>ENG</v>
          </cell>
          <cell r="E113" t="str">
            <v>PEB_SHEFA</v>
          </cell>
          <cell r="F113" t="str">
            <v>Shefa PEB</v>
          </cell>
          <cell r="G113" t="str">
            <v>V</v>
          </cell>
          <cell r="H113" t="str">
            <v>Government of Vanuatu</v>
          </cell>
          <cell r="I113" t="str">
            <v>Epi</v>
          </cell>
          <cell r="J113" t="str">
            <v>Shefa</v>
          </cell>
          <cell r="K113" t="str">
            <v>0084791001</v>
          </cell>
          <cell r="L113" t="str">
            <v>NIKAURA PRIMARY SCHOOL</v>
          </cell>
          <cell r="M113" t="str">
            <v>PS</v>
          </cell>
          <cell r="N113" t="str">
            <v>No</v>
          </cell>
          <cell r="O113" t="str">
            <v xml:space="preserve">1 2 3 4 5 6 7 8 </v>
          </cell>
          <cell r="P113">
            <v>43</v>
          </cell>
          <cell r="Q113">
            <v>42000</v>
          </cell>
          <cell r="R113">
            <v>1806000</v>
          </cell>
          <cell r="S113">
            <v>541800</v>
          </cell>
          <cell r="U113">
            <v>541800</v>
          </cell>
          <cell r="W113">
            <v>541800</v>
          </cell>
          <cell r="X113">
            <v>541800</v>
          </cell>
        </row>
        <row r="114">
          <cell r="B114" t="str">
            <v>0551311</v>
          </cell>
          <cell r="C114" t="str">
            <v>Nofo Secondary</v>
          </cell>
          <cell r="D114" t="str">
            <v>ENG</v>
          </cell>
          <cell r="E114" t="str">
            <v>PEB_SHEFA</v>
          </cell>
          <cell r="F114" t="str">
            <v>Shefa PEB</v>
          </cell>
          <cell r="G114" t="str">
            <v>V</v>
          </cell>
          <cell r="H114" t="str">
            <v>Government of Vanuatu</v>
          </cell>
          <cell r="I114" t="str">
            <v>Emae</v>
          </cell>
          <cell r="J114" t="str">
            <v>Shefa</v>
          </cell>
          <cell r="K114" t="str">
            <v>0084724001</v>
          </cell>
          <cell r="L114" t="str">
            <v>NOFO SECONDARY SCHOOL</v>
          </cell>
          <cell r="M114" t="str">
            <v>SS</v>
          </cell>
          <cell r="N114" t="str">
            <v>No</v>
          </cell>
          <cell r="O114" t="str">
            <v xml:space="preserve">7 8 9 10 </v>
          </cell>
          <cell r="P114">
            <v>125</v>
          </cell>
          <cell r="Q114">
            <v>42000</v>
          </cell>
          <cell r="R114">
            <v>5250000</v>
          </cell>
          <cell r="S114">
            <v>1575000</v>
          </cell>
          <cell r="U114">
            <v>1575000</v>
          </cell>
          <cell r="W114">
            <v>1575000</v>
          </cell>
          <cell r="X114">
            <v>1575000</v>
          </cell>
        </row>
        <row r="115">
          <cell r="B115" t="str">
            <v>055447</v>
          </cell>
          <cell r="C115" t="str">
            <v>Pango English Primary</v>
          </cell>
          <cell r="D115" t="str">
            <v>ENG</v>
          </cell>
          <cell r="H115" t="str">
            <v>Government of Vanuatu</v>
          </cell>
          <cell r="I115" t="str">
            <v>Efate</v>
          </cell>
          <cell r="J115" t="str">
            <v>Shefa</v>
          </cell>
          <cell r="K115" t="str">
            <v>0084802001</v>
          </cell>
          <cell r="L115" t="str">
            <v>PANGO PRIMARY SCHOOL</v>
          </cell>
          <cell r="M115" t="str">
            <v>PS</v>
          </cell>
          <cell r="N115" t="str">
            <v>No</v>
          </cell>
          <cell r="O115" t="str">
            <v xml:space="preserve">1 2 3 4 5 6 7 8 </v>
          </cell>
          <cell r="P115">
            <v>179</v>
          </cell>
          <cell r="Q115">
            <v>42000</v>
          </cell>
          <cell r="R115">
            <v>7518000</v>
          </cell>
          <cell r="S115">
            <v>2255400</v>
          </cell>
          <cell r="U115">
            <v>2255400</v>
          </cell>
          <cell r="W115">
            <v>2255400</v>
          </cell>
          <cell r="X115">
            <v>2255400</v>
          </cell>
        </row>
        <row r="116">
          <cell r="B116" t="str">
            <v>0546307</v>
          </cell>
          <cell r="C116" t="str">
            <v>Port Quimie</v>
          </cell>
          <cell r="D116" t="str">
            <v>ENG</v>
          </cell>
          <cell r="E116" t="str">
            <v>SDA</v>
          </cell>
          <cell r="F116" t="str">
            <v>Seven Day Adventist</v>
          </cell>
          <cell r="G116" t="str">
            <v>G</v>
          </cell>
          <cell r="H116" t="str">
            <v>Church (Government Assisted)</v>
          </cell>
          <cell r="I116" t="str">
            <v>Epi</v>
          </cell>
          <cell r="J116" t="str">
            <v>Shefa</v>
          </cell>
          <cell r="K116" t="str">
            <v>0084746001</v>
          </cell>
          <cell r="L116" t="str">
            <v>PORT QUIME JUNIOR SECONDARY SCHOOL</v>
          </cell>
          <cell r="M116" t="str">
            <v>SS</v>
          </cell>
          <cell r="N116" t="str">
            <v>No</v>
          </cell>
          <cell r="O116" t="str">
            <v xml:space="preserve">7 8 9 10 </v>
          </cell>
          <cell r="P116">
            <v>141</v>
          </cell>
          <cell r="Q116">
            <v>42000</v>
          </cell>
          <cell r="R116">
            <v>5922000</v>
          </cell>
          <cell r="S116">
            <v>1776600</v>
          </cell>
          <cell r="U116">
            <v>1776600</v>
          </cell>
          <cell r="W116">
            <v>1776600</v>
          </cell>
          <cell r="X116">
            <v>1776600</v>
          </cell>
        </row>
        <row r="117">
          <cell r="B117" t="str">
            <v>055450</v>
          </cell>
          <cell r="C117" t="str">
            <v>Roau Primary</v>
          </cell>
          <cell r="D117" t="str">
            <v>FRE</v>
          </cell>
          <cell r="E117" t="str">
            <v>PEB_SHEFA</v>
          </cell>
          <cell r="F117" t="str">
            <v>Shefa PEB</v>
          </cell>
          <cell r="G117" t="str">
            <v>V</v>
          </cell>
          <cell r="H117" t="str">
            <v>Government of Vanuatu</v>
          </cell>
          <cell r="I117" t="str">
            <v>Efate</v>
          </cell>
          <cell r="J117" t="str">
            <v>Shefa</v>
          </cell>
          <cell r="K117" t="str">
            <v>0084823001</v>
          </cell>
          <cell r="L117" t="str">
            <v>ECOLE PUBLIQUE ROAU</v>
          </cell>
          <cell r="M117" t="str">
            <v>PS</v>
          </cell>
          <cell r="N117" t="str">
            <v>No</v>
          </cell>
          <cell r="O117" t="str">
            <v xml:space="preserve">1 2 3 4 5 6 7 8 </v>
          </cell>
          <cell r="P117">
            <v>22</v>
          </cell>
          <cell r="Q117">
            <v>42000</v>
          </cell>
          <cell r="R117">
            <v>924000</v>
          </cell>
          <cell r="T117">
            <v>277200</v>
          </cell>
          <cell r="U117">
            <v>277200</v>
          </cell>
          <cell r="W117">
            <v>554400</v>
          </cell>
          <cell r="X117">
            <v>554400</v>
          </cell>
        </row>
        <row r="118">
          <cell r="B118" t="str">
            <v>0554408</v>
          </cell>
          <cell r="C118" t="str">
            <v>Sea Side Community Secondary</v>
          </cell>
          <cell r="D118" t="str">
            <v>ENG</v>
          </cell>
          <cell r="E118" t="str">
            <v>PCV</v>
          </cell>
          <cell r="F118" t="str">
            <v>Presbyterian Church of Vanuatu</v>
          </cell>
          <cell r="G118" t="str">
            <v>G</v>
          </cell>
          <cell r="H118" t="str">
            <v>Church (Government Assisted)</v>
          </cell>
          <cell r="I118" t="str">
            <v>Efate</v>
          </cell>
          <cell r="J118" t="str">
            <v>Shefa</v>
          </cell>
          <cell r="K118" t="str">
            <v>0087030001</v>
          </cell>
          <cell r="L118" t="str">
            <v>SEASIDE COMMUNITY SCHOOL</v>
          </cell>
          <cell r="M118" t="str">
            <v>SS</v>
          </cell>
          <cell r="N118" t="str">
            <v>Yes</v>
          </cell>
          <cell r="O118" t="str">
            <v xml:space="preserve">7 8 9 10 </v>
          </cell>
          <cell r="P118">
            <v>103</v>
          </cell>
          <cell r="Q118">
            <v>42000</v>
          </cell>
          <cell r="R118">
            <v>4326000</v>
          </cell>
          <cell r="S118">
            <v>1297800</v>
          </cell>
          <cell r="U118">
            <v>1297800</v>
          </cell>
          <cell r="W118">
            <v>1297800</v>
          </cell>
          <cell r="X118">
            <v>1297800</v>
          </cell>
        </row>
        <row r="119">
          <cell r="B119" t="str">
            <v>0554423</v>
          </cell>
          <cell r="C119" t="str">
            <v>Suango Mele English JSS</v>
          </cell>
          <cell r="D119" t="str">
            <v>ENG</v>
          </cell>
          <cell r="E119" t="str">
            <v>PEB_SHEFA</v>
          </cell>
          <cell r="F119" t="str">
            <v>Shefa PEB</v>
          </cell>
          <cell r="G119" t="str">
            <v>V</v>
          </cell>
          <cell r="H119" t="str">
            <v>Government of Vanuatu</v>
          </cell>
          <cell r="I119" t="str">
            <v>Efate</v>
          </cell>
          <cell r="J119" t="str">
            <v>Shefa</v>
          </cell>
          <cell r="K119" t="str">
            <v>0084825001</v>
          </cell>
          <cell r="L119" t="str">
            <v>ECOLE PUBLIQUE DE SUANGO</v>
          </cell>
          <cell r="M119" t="str">
            <v>SS</v>
          </cell>
          <cell r="N119" t="str">
            <v>Yes</v>
          </cell>
          <cell r="O119" t="str">
            <v xml:space="preserve">7 8 9 10 </v>
          </cell>
          <cell r="P119">
            <v>66</v>
          </cell>
          <cell r="Q119">
            <v>42000</v>
          </cell>
          <cell r="R119">
            <v>2772000</v>
          </cell>
          <cell r="S119">
            <v>831600</v>
          </cell>
          <cell r="U119">
            <v>831600</v>
          </cell>
          <cell r="W119">
            <v>831600</v>
          </cell>
          <cell r="X119">
            <v>831600</v>
          </cell>
        </row>
        <row r="120">
          <cell r="B120" t="str">
            <v>0554419</v>
          </cell>
          <cell r="C120" t="str">
            <v>Suango Mele Junior Secondary</v>
          </cell>
          <cell r="D120" t="str">
            <v>FRE</v>
          </cell>
          <cell r="E120" t="str">
            <v>PEB_SHEFA</v>
          </cell>
          <cell r="F120" t="str">
            <v>Shefa PEB</v>
          </cell>
          <cell r="G120" t="str">
            <v>V</v>
          </cell>
          <cell r="H120" t="str">
            <v>Government of Vanuatu</v>
          </cell>
          <cell r="I120" t="str">
            <v>Efate</v>
          </cell>
          <cell r="J120" t="str">
            <v>Shefa</v>
          </cell>
          <cell r="K120" t="str">
            <v>0084825001</v>
          </cell>
          <cell r="L120" t="str">
            <v>ECOLE PUBLIQUE DE SUANGO</v>
          </cell>
          <cell r="M120" t="str">
            <v>SS</v>
          </cell>
          <cell r="N120" t="str">
            <v>Yes</v>
          </cell>
          <cell r="O120" t="str">
            <v xml:space="preserve">7 8 9 10 </v>
          </cell>
          <cell r="P120">
            <v>118</v>
          </cell>
          <cell r="Q120">
            <v>42000</v>
          </cell>
          <cell r="R120">
            <v>4956000</v>
          </cell>
          <cell r="S120">
            <v>1486800</v>
          </cell>
          <cell r="U120">
            <v>1486800</v>
          </cell>
          <cell r="W120">
            <v>1486800</v>
          </cell>
          <cell r="X120">
            <v>1486800</v>
          </cell>
        </row>
        <row r="121">
          <cell r="B121" t="str">
            <v>0554303</v>
          </cell>
          <cell r="C121" t="str">
            <v>Ulei</v>
          </cell>
          <cell r="D121" t="str">
            <v>ENG</v>
          </cell>
          <cell r="E121" t="str">
            <v>PEB_SHEFA</v>
          </cell>
          <cell r="F121" t="str">
            <v>Shefa PEB</v>
          </cell>
          <cell r="G121" t="str">
            <v>V</v>
          </cell>
          <cell r="H121" t="str">
            <v>Government of Vanuatu</v>
          </cell>
          <cell r="I121" t="str">
            <v>Efate</v>
          </cell>
          <cell r="J121" t="str">
            <v>Shefa</v>
          </cell>
          <cell r="K121" t="str">
            <v>0084722001</v>
          </cell>
          <cell r="L121" t="str">
            <v>ULEI JUNIOR SECONDARY SCHOOL</v>
          </cell>
          <cell r="M121" t="str">
            <v>SS</v>
          </cell>
          <cell r="N121" t="str">
            <v>No</v>
          </cell>
          <cell r="O121" t="str">
            <v xml:space="preserve">7 8 9 10 </v>
          </cell>
          <cell r="P121">
            <v>264</v>
          </cell>
          <cell r="Q121">
            <v>42000</v>
          </cell>
          <cell r="R121">
            <v>11088000</v>
          </cell>
          <cell r="S121">
            <v>3326400</v>
          </cell>
          <cell r="U121">
            <v>3326400</v>
          </cell>
          <cell r="W121">
            <v>3326400</v>
          </cell>
          <cell r="X121">
            <v>3326400</v>
          </cell>
        </row>
        <row r="122">
          <cell r="B122" t="str">
            <v>0502114</v>
          </cell>
          <cell r="C122" t="str">
            <v>Vila North</v>
          </cell>
          <cell r="D122" t="str">
            <v>ENG</v>
          </cell>
          <cell r="E122" t="str">
            <v>PEB_SHEFA</v>
          </cell>
          <cell r="F122" t="str">
            <v>Shefa PEB</v>
          </cell>
          <cell r="G122" t="str">
            <v>V</v>
          </cell>
          <cell r="H122" t="str">
            <v>Government of Vanuatu</v>
          </cell>
          <cell r="I122" t="str">
            <v>Efate</v>
          </cell>
          <cell r="J122" t="str">
            <v>Shefa</v>
          </cell>
          <cell r="K122" t="str">
            <v>0084756001</v>
          </cell>
          <cell r="L122" t="str">
            <v>VILA NORTH SCHOOL</v>
          </cell>
          <cell r="M122" t="str">
            <v>SS</v>
          </cell>
          <cell r="N122" t="str">
            <v>Yes</v>
          </cell>
          <cell r="O122" t="str">
            <v xml:space="preserve">7 8 9 10 </v>
          </cell>
          <cell r="P122">
            <v>401</v>
          </cell>
          <cell r="Q122">
            <v>42000</v>
          </cell>
          <cell r="R122">
            <v>16842000</v>
          </cell>
          <cell r="S122">
            <v>5052600</v>
          </cell>
          <cell r="U122">
            <v>5052600</v>
          </cell>
          <cell r="W122">
            <v>5052600</v>
          </cell>
          <cell r="X122">
            <v>5052600</v>
          </cell>
        </row>
        <row r="123">
          <cell r="B123" t="str">
            <v>0664309</v>
          </cell>
          <cell r="C123" t="str">
            <v>Collège de Tafea/ Lycee De Tafea</v>
          </cell>
          <cell r="D123" t="str">
            <v>FRE</v>
          </cell>
          <cell r="E123" t="str">
            <v>PEB_TAFEA</v>
          </cell>
          <cell r="F123" t="str">
            <v>Tafea PEB</v>
          </cell>
          <cell r="G123" t="str">
            <v>V</v>
          </cell>
          <cell r="H123" t="str">
            <v>Government of Vanuatu</v>
          </cell>
          <cell r="I123" t="str">
            <v>Tanna</v>
          </cell>
          <cell r="J123" t="str">
            <v>Tafea</v>
          </cell>
          <cell r="K123" t="str">
            <v>0084738001</v>
          </cell>
          <cell r="L123" t="str">
            <v>TAFEA COLLEGE</v>
          </cell>
          <cell r="M123" t="str">
            <v>SS</v>
          </cell>
          <cell r="N123" t="str">
            <v>Yes</v>
          </cell>
          <cell r="O123" t="str">
            <v xml:space="preserve">7 8 9 10 11 12 </v>
          </cell>
          <cell r="P123">
            <v>171</v>
          </cell>
          <cell r="Q123">
            <v>42000</v>
          </cell>
          <cell r="R123">
            <v>7182000</v>
          </cell>
          <cell r="S123">
            <v>2154600</v>
          </cell>
          <cell r="U123">
            <v>2154600</v>
          </cell>
          <cell r="W123">
            <v>2154600</v>
          </cell>
          <cell r="X123">
            <v>2154600</v>
          </cell>
        </row>
        <row r="124">
          <cell r="B124" t="str">
            <v>066411</v>
          </cell>
          <cell r="C124" t="str">
            <v>Fetukai</v>
          </cell>
          <cell r="D124" t="str">
            <v>ENG</v>
          </cell>
          <cell r="E124" t="str">
            <v>PEB_TAFEA</v>
          </cell>
          <cell r="F124" t="str">
            <v>Tafea PEB</v>
          </cell>
          <cell r="G124" t="str">
            <v>V</v>
          </cell>
          <cell r="H124" t="str">
            <v>Government of Vanuatu</v>
          </cell>
          <cell r="I124" t="str">
            <v>Tanna</v>
          </cell>
          <cell r="J124" t="str">
            <v>Tafea</v>
          </cell>
          <cell r="K124" t="str">
            <v>0084956001</v>
          </cell>
          <cell r="L124" t="str">
            <v>FETUKAI PRIMARY SCHOOL</v>
          </cell>
          <cell r="M124" t="str">
            <v>PS</v>
          </cell>
          <cell r="N124" t="str">
            <v>No</v>
          </cell>
          <cell r="O124" t="str">
            <v xml:space="preserve">1 2 3 4 5 6 7 8 </v>
          </cell>
          <cell r="P124">
            <v>82</v>
          </cell>
          <cell r="Q124">
            <v>42000</v>
          </cell>
          <cell r="R124">
            <v>3444000</v>
          </cell>
          <cell r="S124">
            <v>1033200</v>
          </cell>
          <cell r="U124">
            <v>1033200</v>
          </cell>
          <cell r="W124">
            <v>1033200</v>
          </cell>
          <cell r="X124">
            <v>1033200</v>
          </cell>
        </row>
        <row r="125">
          <cell r="B125" t="str">
            <v>0664302</v>
          </cell>
          <cell r="C125" t="str">
            <v>Imaki</v>
          </cell>
          <cell r="D125" t="str">
            <v>FRE</v>
          </cell>
          <cell r="E125" t="str">
            <v>CATH</v>
          </cell>
          <cell r="F125" t="str">
            <v>Catholic Education Authority</v>
          </cell>
          <cell r="G125" t="str">
            <v>G</v>
          </cell>
          <cell r="H125" t="str">
            <v>Church (Government Assisted)</v>
          </cell>
          <cell r="I125" t="str">
            <v>Tanna</v>
          </cell>
          <cell r="J125" t="str">
            <v>Tafea</v>
          </cell>
          <cell r="K125" t="str">
            <v>0084740001</v>
          </cell>
          <cell r="L125" t="str">
            <v>COLLEGE D'IMAKI</v>
          </cell>
          <cell r="M125" t="str">
            <v>SS</v>
          </cell>
          <cell r="N125" t="str">
            <v>No</v>
          </cell>
          <cell r="O125" t="str">
            <v xml:space="preserve">7 8 9 10 </v>
          </cell>
          <cell r="P125">
            <v>110</v>
          </cell>
          <cell r="Q125">
            <v>42000</v>
          </cell>
          <cell r="R125">
            <v>4620000</v>
          </cell>
          <cell r="S125">
            <v>1386000</v>
          </cell>
          <cell r="U125">
            <v>1386000</v>
          </cell>
          <cell r="W125">
            <v>1386000</v>
          </cell>
          <cell r="X125">
            <v>1386000</v>
          </cell>
        </row>
        <row r="126">
          <cell r="B126" t="str">
            <v>0663314</v>
          </cell>
          <cell r="C126" t="str">
            <v>Ipota Junior High School</v>
          </cell>
          <cell r="D126" t="str">
            <v>ENG</v>
          </cell>
          <cell r="E126" t="str">
            <v>PEB_TAFEA</v>
          </cell>
          <cell r="F126" t="str">
            <v>Tafea PEB</v>
          </cell>
          <cell r="G126" t="str">
            <v>V</v>
          </cell>
          <cell r="H126" t="str">
            <v>Government of Vanuatu</v>
          </cell>
          <cell r="I126" t="str">
            <v>Erromango</v>
          </cell>
          <cell r="J126" t="str">
            <v>Tafea</v>
          </cell>
          <cell r="K126" t="str">
            <v>0084747001</v>
          </cell>
          <cell r="L126" t="str">
            <v>IPOTA JUNIOR SECONDARY SCHOOL</v>
          </cell>
          <cell r="M126" t="str">
            <v>SS</v>
          </cell>
          <cell r="N126" t="str">
            <v>No</v>
          </cell>
          <cell r="O126" t="str">
            <v xml:space="preserve">7 8 9 10 </v>
          </cell>
          <cell r="P126">
            <v>148</v>
          </cell>
          <cell r="Q126">
            <v>42000</v>
          </cell>
          <cell r="R126">
            <v>6216000</v>
          </cell>
          <cell r="S126">
            <v>1864800</v>
          </cell>
          <cell r="U126">
            <v>1864800</v>
          </cell>
          <cell r="W126">
            <v>1864800</v>
          </cell>
          <cell r="X126">
            <v>1864800</v>
          </cell>
        </row>
        <row r="127">
          <cell r="B127" t="str">
            <v>0664303</v>
          </cell>
          <cell r="C127" t="str">
            <v>Isangel</v>
          </cell>
          <cell r="D127" t="str">
            <v>FRE</v>
          </cell>
          <cell r="E127" t="str">
            <v>PEB_TAFEA</v>
          </cell>
          <cell r="F127" t="str">
            <v>Tafea PEB</v>
          </cell>
          <cell r="G127" t="str">
            <v>V</v>
          </cell>
          <cell r="H127" t="str">
            <v>Government of Vanuatu</v>
          </cell>
          <cell r="I127" t="str">
            <v>Tanna</v>
          </cell>
          <cell r="J127" t="str">
            <v>Tafea</v>
          </cell>
          <cell r="K127" t="str">
            <v>0084736001</v>
          </cell>
          <cell r="L127" t="str">
            <v>COLLEGE D' ISANGEL</v>
          </cell>
          <cell r="M127" t="str">
            <v>SS</v>
          </cell>
          <cell r="N127" t="str">
            <v>No</v>
          </cell>
          <cell r="O127" t="str">
            <v xml:space="preserve">7 8 9 10 11 12 </v>
          </cell>
          <cell r="P127">
            <v>102</v>
          </cell>
          <cell r="Q127">
            <v>42000</v>
          </cell>
          <cell r="R127">
            <v>4284000</v>
          </cell>
          <cell r="S127">
            <v>1285200</v>
          </cell>
          <cell r="U127">
            <v>1285200</v>
          </cell>
          <cell r="W127">
            <v>1285200</v>
          </cell>
          <cell r="X127">
            <v>1285200</v>
          </cell>
        </row>
        <row r="128">
          <cell r="B128" t="str">
            <v>0665453</v>
          </cell>
          <cell r="C128" t="str">
            <v>Ishia Secondary School</v>
          </cell>
          <cell r="D128" t="str">
            <v>ENG</v>
          </cell>
          <cell r="E128" t="str">
            <v>PEB_TAFEA</v>
          </cell>
          <cell r="F128" t="str">
            <v>Tafea PEB</v>
          </cell>
          <cell r="G128" t="str">
            <v>V</v>
          </cell>
          <cell r="H128" t="str">
            <v>Government of Vanuatu</v>
          </cell>
          <cell r="I128" t="str">
            <v>Futuna</v>
          </cell>
          <cell r="J128" t="str">
            <v>Tafea</v>
          </cell>
          <cell r="K128" t="str">
            <v>0084739001</v>
          </cell>
          <cell r="L128" t="str">
            <v>ISHIA JUNIOR SECONDARY SCHOOL</v>
          </cell>
          <cell r="M128" t="str">
            <v>SS</v>
          </cell>
          <cell r="N128" t="str">
            <v>No</v>
          </cell>
          <cell r="O128" t="str">
            <v xml:space="preserve">7 8 9 10 </v>
          </cell>
          <cell r="P128">
            <v>104</v>
          </cell>
          <cell r="Q128">
            <v>42000</v>
          </cell>
          <cell r="R128">
            <v>4368000</v>
          </cell>
          <cell r="S128">
            <v>1310400</v>
          </cell>
          <cell r="U128">
            <v>1310400</v>
          </cell>
          <cell r="W128">
            <v>1310400</v>
          </cell>
          <cell r="X128">
            <v>1310400</v>
          </cell>
        </row>
        <row r="129">
          <cell r="B129" t="str">
            <v>0664495</v>
          </cell>
          <cell r="C129" t="str">
            <v>Kwamera Junior.S.S</v>
          </cell>
          <cell r="D129" t="str">
            <v>ENG</v>
          </cell>
          <cell r="E129" t="str">
            <v>PEB_TAFEA</v>
          </cell>
          <cell r="F129" t="str">
            <v>Tafea PEB</v>
          </cell>
          <cell r="G129" t="str">
            <v>V</v>
          </cell>
          <cell r="H129" t="str">
            <v>Government of Vanuatu</v>
          </cell>
          <cell r="I129" t="str">
            <v>Tanna</v>
          </cell>
          <cell r="J129" t="str">
            <v>Tafea</v>
          </cell>
          <cell r="K129" t="str">
            <v>0103593001</v>
          </cell>
          <cell r="L129" t="str">
            <v>KWAMERA, JUNIOR SECONDARY SCHOOL</v>
          </cell>
          <cell r="M129" t="str">
            <v>SS</v>
          </cell>
          <cell r="N129" t="str">
            <v>No</v>
          </cell>
          <cell r="O129" t="str">
            <v xml:space="preserve">7 8 9 10 </v>
          </cell>
          <cell r="P129">
            <v>65</v>
          </cell>
          <cell r="Q129">
            <v>42000</v>
          </cell>
          <cell r="R129">
            <v>2730000</v>
          </cell>
          <cell r="S129">
            <v>819000</v>
          </cell>
          <cell r="U129">
            <v>819000</v>
          </cell>
          <cell r="W129">
            <v>819000</v>
          </cell>
          <cell r="X129">
            <v>819000</v>
          </cell>
        </row>
        <row r="130">
          <cell r="B130" t="str">
            <v>0664304</v>
          </cell>
          <cell r="C130" t="str">
            <v>Kwataparen</v>
          </cell>
          <cell r="D130" t="str">
            <v>ENG</v>
          </cell>
          <cell r="E130" t="str">
            <v>SDA</v>
          </cell>
          <cell r="F130" t="str">
            <v>Seven Day Adventist</v>
          </cell>
          <cell r="G130" t="str">
            <v>G</v>
          </cell>
          <cell r="H130" t="str">
            <v>Church (Government Assisted)</v>
          </cell>
          <cell r="I130" t="str">
            <v>Tanna</v>
          </cell>
          <cell r="J130" t="str">
            <v>Tafea</v>
          </cell>
          <cell r="K130" t="str">
            <v>0084743001</v>
          </cell>
          <cell r="L130" t="str">
            <v>KWATAPAREN JUNIOR SECONDARY SCHOOL</v>
          </cell>
          <cell r="M130" t="str">
            <v>SS</v>
          </cell>
          <cell r="N130" t="str">
            <v>No</v>
          </cell>
          <cell r="O130" t="str">
            <v xml:space="preserve">7 8 9 10 </v>
          </cell>
          <cell r="P130">
            <v>259</v>
          </cell>
          <cell r="Q130">
            <v>42000</v>
          </cell>
          <cell r="R130">
            <v>10878000</v>
          </cell>
          <cell r="T130">
            <v>3263400</v>
          </cell>
          <cell r="U130">
            <v>3263400</v>
          </cell>
          <cell r="W130">
            <v>6526800</v>
          </cell>
          <cell r="X130">
            <v>6526800</v>
          </cell>
        </row>
        <row r="131">
          <cell r="B131" t="str">
            <v>0664509</v>
          </cell>
          <cell r="C131" t="str">
            <v>Latan (Tuhu) J.S.S</v>
          </cell>
          <cell r="D131" t="str">
            <v>ENG</v>
          </cell>
          <cell r="E131" t="str">
            <v>PEB_TAFEA</v>
          </cell>
          <cell r="F131" t="str">
            <v>Tafea PEB</v>
          </cell>
          <cell r="G131" t="str">
            <v>V</v>
          </cell>
          <cell r="H131" t="str">
            <v>Government of Vanuatu</v>
          </cell>
          <cell r="I131" t="str">
            <v>Tanna</v>
          </cell>
          <cell r="J131" t="str">
            <v>Tafea</v>
          </cell>
          <cell r="K131" t="str">
            <v>0128894001</v>
          </cell>
          <cell r="L131" t="str">
            <v>LATAN JUNIOR SECONDARY SCHOOL</v>
          </cell>
          <cell r="M131" t="str">
            <v>SS</v>
          </cell>
          <cell r="N131" t="str">
            <v>No</v>
          </cell>
          <cell r="O131" t="str">
            <v xml:space="preserve">7 8 9 10 </v>
          </cell>
          <cell r="P131">
            <v>216</v>
          </cell>
          <cell r="Q131">
            <v>42000</v>
          </cell>
          <cell r="R131">
            <v>9072000</v>
          </cell>
          <cell r="S131">
            <v>2721600</v>
          </cell>
          <cell r="U131">
            <v>2721600</v>
          </cell>
          <cell r="W131">
            <v>2721600</v>
          </cell>
          <cell r="X131">
            <v>2721600</v>
          </cell>
        </row>
        <row r="132">
          <cell r="B132" t="str">
            <v>0664305</v>
          </cell>
          <cell r="C132" t="str">
            <v>Lenakel</v>
          </cell>
          <cell r="D132" t="str">
            <v>ENG</v>
          </cell>
          <cell r="E132" t="str">
            <v>PCV</v>
          </cell>
          <cell r="F132" t="str">
            <v>Presbyterian Church of Vanuatu</v>
          </cell>
          <cell r="G132" t="str">
            <v>G</v>
          </cell>
          <cell r="H132" t="str">
            <v>Church (Government Assisted)</v>
          </cell>
          <cell r="I132" t="str">
            <v>Tanna</v>
          </cell>
          <cell r="J132" t="str">
            <v>Tafea</v>
          </cell>
          <cell r="K132" t="str">
            <v>0084737001</v>
          </cell>
          <cell r="L132" t="str">
            <v>LENAKEL JUNIOR SECONDARY SCHOOL</v>
          </cell>
          <cell r="M132" t="str">
            <v>SS</v>
          </cell>
          <cell r="N132" t="str">
            <v>No</v>
          </cell>
          <cell r="O132" t="str">
            <v xml:space="preserve">7 8 9 10 11 12 </v>
          </cell>
          <cell r="P132">
            <v>671</v>
          </cell>
          <cell r="Q132">
            <v>42000</v>
          </cell>
          <cell r="R132">
            <v>28182000</v>
          </cell>
          <cell r="S132">
            <v>8454600</v>
          </cell>
          <cell r="U132">
            <v>8454600</v>
          </cell>
          <cell r="W132">
            <v>8454600</v>
          </cell>
          <cell r="X132">
            <v>8454600</v>
          </cell>
        </row>
        <row r="133">
          <cell r="B133" t="str">
            <v>0664313</v>
          </cell>
          <cell r="C133" t="str">
            <v>Lowanatom</v>
          </cell>
          <cell r="D133" t="str">
            <v>FRE</v>
          </cell>
          <cell r="E133" t="str">
            <v>CATH</v>
          </cell>
          <cell r="F133" t="str">
            <v>Catholic Education Authority</v>
          </cell>
          <cell r="G133" t="str">
            <v>G</v>
          </cell>
          <cell r="H133" t="str">
            <v>Church (Government Assisted)</v>
          </cell>
          <cell r="I133" t="str">
            <v>Tanna</v>
          </cell>
          <cell r="J133" t="str">
            <v>Tafea</v>
          </cell>
          <cell r="K133" t="str">
            <v>0084741001</v>
          </cell>
          <cell r="L133" t="str">
            <v>COLLEGE TECHNIQUE LOWANATOM</v>
          </cell>
          <cell r="M133" t="str">
            <v>SS</v>
          </cell>
          <cell r="N133" t="str">
            <v>No</v>
          </cell>
          <cell r="O133" t="str">
            <v xml:space="preserve">7 8 9 10 11 12 13 </v>
          </cell>
          <cell r="P133">
            <v>338</v>
          </cell>
          <cell r="Q133">
            <v>42000</v>
          </cell>
          <cell r="R133">
            <v>14196000</v>
          </cell>
          <cell r="S133">
            <v>4258800</v>
          </cell>
          <cell r="U133">
            <v>4258800</v>
          </cell>
          <cell r="W133">
            <v>4258800</v>
          </cell>
          <cell r="X133">
            <v>4258800</v>
          </cell>
        </row>
        <row r="134">
          <cell r="B134" t="str">
            <v>0664308</v>
          </cell>
          <cell r="C134" t="str">
            <v>Tafea college</v>
          </cell>
          <cell r="D134" t="str">
            <v>ENG</v>
          </cell>
          <cell r="E134" t="str">
            <v>PEB_TAFEA</v>
          </cell>
          <cell r="F134" t="str">
            <v>Tafea PEB</v>
          </cell>
          <cell r="G134" t="str">
            <v>V</v>
          </cell>
          <cell r="H134" t="str">
            <v>Government of Vanuatu</v>
          </cell>
          <cell r="I134" t="str">
            <v>Tanna</v>
          </cell>
          <cell r="J134" t="str">
            <v>Tafea</v>
          </cell>
          <cell r="K134" t="str">
            <v>0084738001</v>
          </cell>
          <cell r="L134" t="str">
            <v>TAFEA COLLEGE</v>
          </cell>
          <cell r="M134" t="str">
            <v>SS</v>
          </cell>
          <cell r="N134" t="str">
            <v>Yes</v>
          </cell>
          <cell r="O134" t="str">
            <v xml:space="preserve">7 8 9 10 11 12 13 </v>
          </cell>
          <cell r="P134">
            <v>390</v>
          </cell>
          <cell r="Q134">
            <v>42000</v>
          </cell>
          <cell r="R134">
            <v>16380000</v>
          </cell>
          <cell r="S134">
            <v>4914000</v>
          </cell>
          <cell r="U134">
            <v>4914000</v>
          </cell>
          <cell r="W134">
            <v>4914000</v>
          </cell>
          <cell r="X134">
            <v>4914000</v>
          </cell>
        </row>
        <row r="135">
          <cell r="B135" t="str">
            <v>0663513</v>
          </cell>
          <cell r="C135" t="str">
            <v>William Bay Secondary</v>
          </cell>
          <cell r="D135" t="str">
            <v>ENG</v>
          </cell>
          <cell r="E135" t="str">
            <v>PCV</v>
          </cell>
          <cell r="F135" t="str">
            <v>Presbyterian Church of Vanuatu</v>
          </cell>
          <cell r="G135" t="str">
            <v>G</v>
          </cell>
          <cell r="H135" t="str">
            <v>Church (Government Assisted)</v>
          </cell>
          <cell r="I135" t="str">
            <v>Erromango</v>
          </cell>
          <cell r="J135" t="str">
            <v>Tafea</v>
          </cell>
          <cell r="K135" t="str">
            <v>0084951001</v>
          </cell>
          <cell r="L135" t="str">
            <v>DILLON'S BAY PRIMARY SCHOOL</v>
          </cell>
          <cell r="M135" t="str">
            <v>SS</v>
          </cell>
          <cell r="N135" t="str">
            <v>Yes</v>
          </cell>
          <cell r="O135" t="str">
            <v xml:space="preserve">7 8 9 10 </v>
          </cell>
          <cell r="P135">
            <v>109</v>
          </cell>
          <cell r="Q135">
            <v>42000</v>
          </cell>
          <cell r="R135">
            <v>4578000</v>
          </cell>
          <cell r="S135">
            <v>1373400</v>
          </cell>
          <cell r="U135">
            <v>1373400</v>
          </cell>
          <cell r="W135">
            <v>1373400</v>
          </cell>
          <cell r="X135">
            <v>1373400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ool Detailed Data"/>
      <sheetName val="Student Data With BRN"/>
      <sheetName val="Student Data Wthout BRN"/>
      <sheetName val="2024 Payment Data"/>
      <sheetName val="2023 Payment Data"/>
    </sheetNames>
    <sheetDataSet>
      <sheetData sheetId="0" refreshError="1">
        <row r="11">
          <cell r="A11" t="str">
            <v>0101097</v>
          </cell>
          <cell r="B11" t="str">
            <v>Losolava Secondary</v>
          </cell>
          <cell r="C11" t="str">
            <v>ENG</v>
          </cell>
          <cell r="D11" t="str">
            <v>ACOM</v>
          </cell>
          <cell r="E11" t="str">
            <v>Anglican Church of Melanesia</v>
          </cell>
          <cell r="F11" t="str">
            <v>G</v>
          </cell>
          <cell r="G11" t="str">
            <v>Church (Government Assisted)</v>
          </cell>
          <cell r="H11" t="str">
            <v>Gaua</v>
          </cell>
          <cell r="I11" t="str">
            <v>Torba</v>
          </cell>
          <cell r="J11" t="str">
            <v>0084583001</v>
          </cell>
          <cell r="K11" t="str">
            <v>LOSALAVA JUNIOR SECONDARY SCHOOL</v>
          </cell>
          <cell r="L11" t="str">
            <v>SS</v>
          </cell>
          <cell r="M11" t="str">
            <v>No</v>
          </cell>
          <cell r="N11" t="str">
            <v>No</v>
          </cell>
          <cell r="O11" t="str">
            <v>No</v>
          </cell>
          <cell r="P11" t="str">
            <v>No</v>
          </cell>
          <cell r="Q11" t="str">
            <v>No</v>
          </cell>
          <cell r="R11" t="str">
            <v>No</v>
          </cell>
          <cell r="S11" t="str">
            <v>No</v>
          </cell>
          <cell r="T11" t="str">
            <v>Yes</v>
          </cell>
          <cell r="U11" t="str">
            <v>Yes</v>
          </cell>
          <cell r="V11" t="str">
            <v>Yes</v>
          </cell>
          <cell r="W11" t="str">
            <v>Yes</v>
          </cell>
          <cell r="X11" t="str">
            <v>No</v>
          </cell>
          <cell r="Y11" t="str">
            <v>No</v>
          </cell>
          <cell r="Z11" t="str">
            <v>No</v>
          </cell>
          <cell r="AA11" t="str">
            <v>No</v>
          </cell>
          <cell r="AB11" t="str">
            <v>No</v>
          </cell>
          <cell r="AC11" t="str">
            <v>No</v>
          </cell>
          <cell r="AD11" t="str">
            <v xml:space="preserve">7 8 9 10 </v>
          </cell>
          <cell r="AE11" t="str">
            <v>No</v>
          </cell>
          <cell r="AF11" t="str">
            <v>No</v>
          </cell>
          <cell r="AG11" t="str">
            <v>Yes</v>
          </cell>
          <cell r="AH11" t="str">
            <v>No</v>
          </cell>
          <cell r="AI11" t="str">
            <v>No</v>
          </cell>
          <cell r="AJ11" t="str">
            <v>Yes</v>
          </cell>
          <cell r="AK11" t="str">
            <v>Yes</v>
          </cell>
          <cell r="AL11" t="str">
            <v>Yes</v>
          </cell>
          <cell r="AM11" t="str">
            <v>Yes</v>
          </cell>
          <cell r="AN11" t="str">
            <v>Yes</v>
          </cell>
          <cell r="AO11" t="str">
            <v>Yes</v>
          </cell>
          <cell r="AP11" t="str">
            <v>Yes</v>
          </cell>
          <cell r="AQ11" t="str">
            <v>Yes</v>
          </cell>
          <cell r="AR11" t="str">
            <v>Yes</v>
          </cell>
          <cell r="AS11" t="str">
            <v>Yes</v>
          </cell>
          <cell r="AT11" t="str">
            <v>Yes</v>
          </cell>
          <cell r="AU11" t="str">
            <v>Yes</v>
          </cell>
          <cell r="AV11" t="str">
            <v>No</v>
          </cell>
          <cell r="AW11" t="str">
            <v>No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50</v>
          </cell>
          <cell r="BF11">
            <v>63</v>
          </cell>
          <cell r="BG11">
            <v>46</v>
          </cell>
          <cell r="BH11">
            <v>33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192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50</v>
          </cell>
          <cell r="BX11">
            <v>63</v>
          </cell>
          <cell r="BY11">
            <v>46</v>
          </cell>
          <cell r="BZ11">
            <v>33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192</v>
          </cell>
        </row>
        <row r="12">
          <cell r="A12" t="str">
            <v>0101123</v>
          </cell>
          <cell r="B12" t="str">
            <v>Santa Maria Secondary</v>
          </cell>
          <cell r="C12" t="str">
            <v>FRE</v>
          </cell>
          <cell r="D12" t="str">
            <v>PEB_TORBA</v>
          </cell>
          <cell r="E12" t="str">
            <v>Torba PEB</v>
          </cell>
          <cell r="F12" t="str">
            <v>V</v>
          </cell>
          <cell r="G12" t="str">
            <v>Government of Vanuatu</v>
          </cell>
          <cell r="H12" t="str">
            <v>Gaua</v>
          </cell>
          <cell r="I12" t="str">
            <v>Torba</v>
          </cell>
          <cell r="J12" t="str">
            <v>0084560001</v>
          </cell>
          <cell r="K12" t="str">
            <v>SANTA MARIA PRIMARY SCHOOL</v>
          </cell>
          <cell r="L12" t="str">
            <v>SS</v>
          </cell>
          <cell r="M12" t="str">
            <v>No</v>
          </cell>
          <cell r="N12" t="str">
            <v>No</v>
          </cell>
          <cell r="O12" t="str">
            <v>No</v>
          </cell>
          <cell r="P12" t="str">
            <v>No</v>
          </cell>
          <cell r="Q12" t="str">
            <v>No</v>
          </cell>
          <cell r="R12" t="str">
            <v>No</v>
          </cell>
          <cell r="S12" t="str">
            <v>No</v>
          </cell>
          <cell r="T12" t="str">
            <v>Yes</v>
          </cell>
          <cell r="U12" t="str">
            <v>Yes</v>
          </cell>
          <cell r="V12" t="str">
            <v>Yes</v>
          </cell>
          <cell r="W12" t="str">
            <v>Yes</v>
          </cell>
          <cell r="X12" t="str">
            <v>No</v>
          </cell>
          <cell r="Y12" t="str">
            <v>No</v>
          </cell>
          <cell r="Z12" t="str">
            <v>No</v>
          </cell>
          <cell r="AA12" t="str">
            <v>No</v>
          </cell>
          <cell r="AB12" t="str">
            <v>No</v>
          </cell>
          <cell r="AC12" t="str">
            <v>No</v>
          </cell>
          <cell r="AD12" t="str">
            <v xml:space="preserve">7 8 9 10 </v>
          </cell>
          <cell r="AE12" t="str">
            <v>No</v>
          </cell>
          <cell r="AF12" t="str">
            <v>No</v>
          </cell>
          <cell r="AG12" t="str">
            <v>Yes</v>
          </cell>
          <cell r="AH12" t="str">
            <v>No</v>
          </cell>
          <cell r="AI12" t="str">
            <v>No</v>
          </cell>
          <cell r="AJ12" t="str">
            <v>No</v>
          </cell>
          <cell r="AK12" t="str">
            <v>No</v>
          </cell>
          <cell r="AL12" t="str">
            <v>No</v>
          </cell>
          <cell r="AM12" t="str">
            <v>No</v>
          </cell>
          <cell r="AN12" t="str">
            <v>No</v>
          </cell>
          <cell r="AO12" t="str">
            <v>No</v>
          </cell>
          <cell r="AP12" t="str">
            <v>No</v>
          </cell>
          <cell r="AQ12" t="str">
            <v>No</v>
          </cell>
          <cell r="AR12" t="str">
            <v>No</v>
          </cell>
          <cell r="AS12" t="str">
            <v>No</v>
          </cell>
          <cell r="AT12" t="str">
            <v>No</v>
          </cell>
          <cell r="AU12" t="str">
            <v>No</v>
          </cell>
          <cell r="AV12" t="str">
            <v>No</v>
          </cell>
          <cell r="AW12" t="str">
            <v>Yes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</row>
        <row r="13">
          <cell r="A13" t="str">
            <v>0104106</v>
          </cell>
          <cell r="B13" t="str">
            <v>Collège de Baldwin Lonsdale Memorial (BLMS)</v>
          </cell>
          <cell r="C13" t="str">
            <v>FRE</v>
          </cell>
          <cell r="D13" t="str">
            <v>PEB_TORBA</v>
          </cell>
          <cell r="E13" t="str">
            <v>Torba PEB</v>
          </cell>
          <cell r="F13" t="str">
            <v>V</v>
          </cell>
          <cell r="G13" t="str">
            <v>Government of Vanuatu</v>
          </cell>
          <cell r="H13" t="str">
            <v>Vanua Lava</v>
          </cell>
          <cell r="I13" t="str">
            <v>Torba</v>
          </cell>
          <cell r="J13" t="str">
            <v>0084582001</v>
          </cell>
          <cell r="K13" t="str">
            <v>AREP JUNIOR &amp; SECONDARY SCHOOL</v>
          </cell>
          <cell r="L13" t="str">
            <v>SS</v>
          </cell>
          <cell r="M13" t="str">
            <v>No</v>
          </cell>
          <cell r="N13" t="str">
            <v>No</v>
          </cell>
          <cell r="O13" t="str">
            <v>No</v>
          </cell>
          <cell r="P13" t="str">
            <v>No</v>
          </cell>
          <cell r="Q13" t="str">
            <v>No</v>
          </cell>
          <cell r="R13" t="str">
            <v>No</v>
          </cell>
          <cell r="S13" t="str">
            <v>No</v>
          </cell>
          <cell r="T13" t="str">
            <v>Yes</v>
          </cell>
          <cell r="U13" t="str">
            <v>Yes</v>
          </cell>
          <cell r="V13" t="str">
            <v>Yes</v>
          </cell>
          <cell r="W13" t="str">
            <v>Yes</v>
          </cell>
          <cell r="X13" t="str">
            <v>No</v>
          </cell>
          <cell r="Y13" t="str">
            <v>No</v>
          </cell>
          <cell r="Z13" t="str">
            <v>No</v>
          </cell>
          <cell r="AA13" t="str">
            <v>No</v>
          </cell>
          <cell r="AB13" t="str">
            <v>No</v>
          </cell>
          <cell r="AC13" t="str">
            <v>No</v>
          </cell>
          <cell r="AD13" t="str">
            <v xml:space="preserve">7 8 9 10 </v>
          </cell>
          <cell r="AE13" t="str">
            <v>No</v>
          </cell>
          <cell r="AF13" t="str">
            <v>No</v>
          </cell>
          <cell r="AG13" t="str">
            <v>Yes</v>
          </cell>
          <cell r="AH13" t="str">
            <v>No</v>
          </cell>
          <cell r="AI13" t="str">
            <v>No</v>
          </cell>
          <cell r="AJ13" t="str">
            <v>Yes</v>
          </cell>
          <cell r="AK13" t="str">
            <v>Yes</v>
          </cell>
          <cell r="AL13" t="str">
            <v>Yes</v>
          </cell>
          <cell r="AM13" t="str">
            <v>Yes</v>
          </cell>
          <cell r="AN13" t="str">
            <v>Yes</v>
          </cell>
          <cell r="AO13" t="str">
            <v>Yes</v>
          </cell>
          <cell r="AP13" t="str">
            <v>No</v>
          </cell>
          <cell r="AQ13" t="str">
            <v>Yes</v>
          </cell>
          <cell r="AR13" t="str">
            <v>Yes</v>
          </cell>
          <cell r="AS13" t="str">
            <v>Yes</v>
          </cell>
          <cell r="AT13" t="str">
            <v>Yes</v>
          </cell>
          <cell r="AU13" t="str">
            <v>Yes</v>
          </cell>
          <cell r="AV13" t="str">
            <v>No</v>
          </cell>
          <cell r="AW13" t="str">
            <v>No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24</v>
          </cell>
          <cell r="BF13">
            <v>29</v>
          </cell>
          <cell r="BG13">
            <v>18</v>
          </cell>
          <cell r="BH13">
            <v>15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86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24</v>
          </cell>
          <cell r="BX13">
            <v>29</v>
          </cell>
          <cell r="BY13">
            <v>18</v>
          </cell>
          <cell r="BZ13">
            <v>15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86</v>
          </cell>
        </row>
        <row r="14">
          <cell r="A14" t="str">
            <v>010490</v>
          </cell>
          <cell r="B14" t="str">
            <v>Baldwin Lonsdale Memorial (BLM) Secondary</v>
          </cell>
          <cell r="C14" t="str">
            <v>ENG</v>
          </cell>
          <cell r="D14" t="str">
            <v>PEB_TORBA</v>
          </cell>
          <cell r="E14" t="str">
            <v>Torba PEB</v>
          </cell>
          <cell r="F14" t="str">
            <v>V</v>
          </cell>
          <cell r="G14" t="str">
            <v>Government of Vanuatu</v>
          </cell>
          <cell r="H14" t="str">
            <v>Vanua Lava</v>
          </cell>
          <cell r="I14" t="str">
            <v>Torba</v>
          </cell>
          <cell r="J14" t="str">
            <v>0084582001</v>
          </cell>
          <cell r="K14" t="str">
            <v>AREP JUNIOR &amp; SECONDARY SCHOOL</v>
          </cell>
          <cell r="L14" t="str">
            <v>SS</v>
          </cell>
          <cell r="M14" t="str">
            <v>No</v>
          </cell>
          <cell r="N14" t="str">
            <v>No</v>
          </cell>
          <cell r="O14" t="str">
            <v>No</v>
          </cell>
          <cell r="P14" t="str">
            <v>No</v>
          </cell>
          <cell r="Q14" t="str">
            <v>No</v>
          </cell>
          <cell r="R14" t="str">
            <v>No</v>
          </cell>
          <cell r="S14" t="str">
            <v>No</v>
          </cell>
          <cell r="T14" t="str">
            <v>Yes</v>
          </cell>
          <cell r="U14" t="str">
            <v>Yes</v>
          </cell>
          <cell r="V14" t="str">
            <v>Yes</v>
          </cell>
          <cell r="W14" t="str">
            <v>Yes</v>
          </cell>
          <cell r="X14" t="str">
            <v>Yes</v>
          </cell>
          <cell r="Y14" t="str">
            <v>Yes</v>
          </cell>
          <cell r="Z14" t="str">
            <v>Yes</v>
          </cell>
          <cell r="AA14" t="str">
            <v>No</v>
          </cell>
          <cell r="AB14" t="str">
            <v>No</v>
          </cell>
          <cell r="AC14" t="str">
            <v>No</v>
          </cell>
          <cell r="AD14" t="str">
            <v xml:space="preserve">7 8 9 10 11 12 13 </v>
          </cell>
          <cell r="AE14" t="str">
            <v>No</v>
          </cell>
          <cell r="AF14" t="str">
            <v>No</v>
          </cell>
          <cell r="AG14" t="str">
            <v>Yes</v>
          </cell>
          <cell r="AH14" t="str">
            <v>No</v>
          </cell>
          <cell r="AI14" t="str">
            <v>No</v>
          </cell>
          <cell r="AJ14" t="str">
            <v>Yes</v>
          </cell>
          <cell r="AK14" t="str">
            <v>Yes</v>
          </cell>
          <cell r="AL14" t="str">
            <v>Yes</v>
          </cell>
          <cell r="AM14" t="str">
            <v>Yes</v>
          </cell>
          <cell r="AN14" t="str">
            <v>Yes</v>
          </cell>
          <cell r="AO14" t="str">
            <v>Yes</v>
          </cell>
          <cell r="AP14" t="str">
            <v>No</v>
          </cell>
          <cell r="AQ14" t="str">
            <v>Yes</v>
          </cell>
          <cell r="AR14" t="str">
            <v>Yes</v>
          </cell>
          <cell r="AS14" t="str">
            <v>Yes</v>
          </cell>
          <cell r="AT14" t="str">
            <v>Yes</v>
          </cell>
          <cell r="AU14" t="str">
            <v>Yes</v>
          </cell>
          <cell r="AV14" t="str">
            <v>Yes</v>
          </cell>
          <cell r="AW14" t="str">
            <v>No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37</v>
          </cell>
          <cell r="BF14">
            <v>30</v>
          </cell>
          <cell r="BG14">
            <v>51</v>
          </cell>
          <cell r="BH14">
            <v>35</v>
          </cell>
          <cell r="BI14">
            <v>26</v>
          </cell>
          <cell r="BJ14">
            <v>31</v>
          </cell>
          <cell r="BK14">
            <v>4</v>
          </cell>
          <cell r="BL14">
            <v>0</v>
          </cell>
          <cell r="BM14">
            <v>0</v>
          </cell>
          <cell r="BN14">
            <v>0</v>
          </cell>
          <cell r="BO14">
            <v>214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37</v>
          </cell>
          <cell r="BX14">
            <v>30</v>
          </cell>
          <cell r="BY14">
            <v>51</v>
          </cell>
          <cell r="BZ14">
            <v>35</v>
          </cell>
          <cell r="CA14">
            <v>26</v>
          </cell>
          <cell r="CB14">
            <v>31</v>
          </cell>
          <cell r="CC14">
            <v>4</v>
          </cell>
          <cell r="CD14">
            <v>0</v>
          </cell>
          <cell r="CE14">
            <v>0</v>
          </cell>
          <cell r="CF14">
            <v>0</v>
          </cell>
          <cell r="CG14">
            <v>214</v>
          </cell>
        </row>
        <row r="15">
          <cell r="A15" t="str">
            <v>0105126</v>
          </cell>
          <cell r="B15" t="str">
            <v>Telhei Junior Secondary</v>
          </cell>
          <cell r="C15" t="str">
            <v>ENG</v>
          </cell>
          <cell r="D15" t="str">
            <v>PEB_TORBA</v>
          </cell>
          <cell r="E15" t="str">
            <v>Torba PEB</v>
          </cell>
          <cell r="F15" t="str">
            <v>V</v>
          </cell>
          <cell r="G15" t="str">
            <v>Government of Vanuatu</v>
          </cell>
          <cell r="H15" t="str">
            <v>Mota Lava</v>
          </cell>
          <cell r="I15" t="str">
            <v>Torba</v>
          </cell>
          <cell r="J15" t="str">
            <v>0173641001</v>
          </cell>
          <cell r="K15" t="str">
            <v>TELHEI JUNIOR SECONDARY SCHOOL</v>
          </cell>
          <cell r="L15" t="str">
            <v>SS</v>
          </cell>
          <cell r="M15" t="str">
            <v>No</v>
          </cell>
          <cell r="N15" t="str">
            <v>No</v>
          </cell>
          <cell r="O15" t="str">
            <v>No</v>
          </cell>
          <cell r="P15" t="str">
            <v>No</v>
          </cell>
          <cell r="Q15" t="str">
            <v>No</v>
          </cell>
          <cell r="R15" t="str">
            <v>No</v>
          </cell>
          <cell r="S15" t="str">
            <v>No</v>
          </cell>
          <cell r="T15" t="str">
            <v>Yes</v>
          </cell>
          <cell r="U15" t="str">
            <v>Yes</v>
          </cell>
          <cell r="V15" t="str">
            <v>Yes</v>
          </cell>
          <cell r="W15" t="str">
            <v>Yes</v>
          </cell>
          <cell r="X15" t="str">
            <v>No</v>
          </cell>
          <cell r="Y15" t="str">
            <v>No</v>
          </cell>
          <cell r="Z15" t="str">
            <v>No</v>
          </cell>
          <cell r="AA15" t="str">
            <v>No</v>
          </cell>
          <cell r="AB15" t="str">
            <v>No</v>
          </cell>
          <cell r="AC15" t="str">
            <v>No</v>
          </cell>
          <cell r="AD15" t="str">
            <v xml:space="preserve">7 8 9 10 </v>
          </cell>
          <cell r="AE15" t="str">
            <v>No</v>
          </cell>
          <cell r="AF15" t="str">
            <v>No</v>
          </cell>
          <cell r="AG15" t="str">
            <v>Yes</v>
          </cell>
          <cell r="AH15" t="str">
            <v>No</v>
          </cell>
          <cell r="AI15" t="str">
            <v>No</v>
          </cell>
          <cell r="AJ15" t="str">
            <v>Yes</v>
          </cell>
          <cell r="AK15" t="str">
            <v>Yes</v>
          </cell>
          <cell r="AL15" t="str">
            <v>Yes</v>
          </cell>
          <cell r="AM15" t="str">
            <v>Yes</v>
          </cell>
          <cell r="AN15" t="str">
            <v>Yes</v>
          </cell>
          <cell r="AO15" t="str">
            <v>Yes</v>
          </cell>
          <cell r="AP15" t="str">
            <v>Yes</v>
          </cell>
          <cell r="AQ15" t="str">
            <v>Yes</v>
          </cell>
          <cell r="AR15" t="str">
            <v>Yes</v>
          </cell>
          <cell r="AS15" t="str">
            <v>Yes</v>
          </cell>
          <cell r="AT15" t="str">
            <v>Yes</v>
          </cell>
          <cell r="AU15" t="str">
            <v>Yes</v>
          </cell>
          <cell r="AV15" t="str">
            <v>No</v>
          </cell>
          <cell r="AW15" t="str">
            <v>No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46</v>
          </cell>
          <cell r="BF15">
            <v>50</v>
          </cell>
          <cell r="BG15">
            <v>31</v>
          </cell>
          <cell r="BH15">
            <v>27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154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46</v>
          </cell>
          <cell r="BX15">
            <v>50</v>
          </cell>
          <cell r="BY15">
            <v>31</v>
          </cell>
          <cell r="BZ15">
            <v>27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154</v>
          </cell>
        </row>
        <row r="16">
          <cell r="A16" t="str">
            <v>0111109</v>
          </cell>
          <cell r="B16" t="str">
            <v>Robin Memorial Junior Secondary</v>
          </cell>
          <cell r="C16" t="str">
            <v>ENG</v>
          </cell>
          <cell r="D16" t="str">
            <v>ACOM</v>
          </cell>
          <cell r="E16" t="str">
            <v>Anglican Church of Melanesia</v>
          </cell>
          <cell r="F16" t="str">
            <v>G</v>
          </cell>
          <cell r="G16" t="str">
            <v>Church (Government Assisted)</v>
          </cell>
          <cell r="H16" t="str">
            <v>Loh</v>
          </cell>
          <cell r="I16" t="str">
            <v>Torba</v>
          </cell>
          <cell r="L16" t="str">
            <v>SS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Yes</v>
          </cell>
          <cell r="U16" t="str">
            <v>Yes</v>
          </cell>
          <cell r="V16" t="str">
            <v>Yes</v>
          </cell>
          <cell r="W16" t="str">
            <v>Yes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 xml:space="preserve">7 8 9 10 </v>
          </cell>
          <cell r="AE16" t="str">
            <v>No</v>
          </cell>
          <cell r="AF16" t="str">
            <v>No</v>
          </cell>
          <cell r="AG16" t="str">
            <v>Yes</v>
          </cell>
          <cell r="AH16" t="str">
            <v>No</v>
          </cell>
          <cell r="AI16" t="str">
            <v>No</v>
          </cell>
          <cell r="AJ16" t="str">
            <v>No</v>
          </cell>
          <cell r="AK16" t="str">
            <v>Yes</v>
          </cell>
          <cell r="AL16" t="str">
            <v>Yes</v>
          </cell>
          <cell r="AM16" t="str">
            <v>Yes</v>
          </cell>
          <cell r="AN16" t="str">
            <v>Yes</v>
          </cell>
          <cell r="AO16" t="str">
            <v>Yes</v>
          </cell>
          <cell r="AP16" t="str">
            <v>No</v>
          </cell>
          <cell r="AQ16" t="str">
            <v>No</v>
          </cell>
          <cell r="AR16" t="str">
            <v>Yes</v>
          </cell>
          <cell r="AS16" t="str">
            <v>Yes</v>
          </cell>
          <cell r="AT16" t="str">
            <v>Yes</v>
          </cell>
          <cell r="AU16" t="str">
            <v>Yes</v>
          </cell>
          <cell r="AV16" t="str">
            <v>No</v>
          </cell>
          <cell r="AW16" t="str">
            <v>No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16</v>
          </cell>
          <cell r="BF16">
            <v>21</v>
          </cell>
          <cell r="BG16">
            <v>30</v>
          </cell>
          <cell r="BH16">
            <v>34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101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16</v>
          </cell>
          <cell r="BX16">
            <v>21</v>
          </cell>
          <cell r="BY16">
            <v>30</v>
          </cell>
          <cell r="BZ16">
            <v>34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101</v>
          </cell>
        </row>
        <row r="17">
          <cell r="A17" t="str">
            <v>0201100</v>
          </cell>
          <cell r="B17" t="str">
            <v>Lycée de Luganville</v>
          </cell>
          <cell r="C17" t="str">
            <v>FRE</v>
          </cell>
          <cell r="D17" t="str">
            <v>PEB_SANMA</v>
          </cell>
          <cell r="E17" t="str">
            <v>Sanma PEB</v>
          </cell>
          <cell r="F17" t="str">
            <v>V</v>
          </cell>
          <cell r="G17" t="str">
            <v>Government of Vanuatu</v>
          </cell>
          <cell r="H17" t="str">
            <v>Santo</v>
          </cell>
          <cell r="I17" t="str">
            <v>Sanma</v>
          </cell>
          <cell r="J17" t="str">
            <v>0084611001</v>
          </cell>
          <cell r="K17" t="str">
            <v>LYCEE DE LUGANVILLE</v>
          </cell>
          <cell r="L17" t="str">
            <v>SS</v>
          </cell>
          <cell r="M17" t="str">
            <v>No</v>
          </cell>
          <cell r="N17" t="str">
            <v>No</v>
          </cell>
          <cell r="O17" t="str">
            <v>No</v>
          </cell>
          <cell r="P17" t="str">
            <v>No</v>
          </cell>
          <cell r="Q17" t="str">
            <v>No</v>
          </cell>
          <cell r="R17" t="str">
            <v>No</v>
          </cell>
          <cell r="S17" t="str">
            <v>No</v>
          </cell>
          <cell r="T17" t="str">
            <v>Yes</v>
          </cell>
          <cell r="U17" t="str">
            <v>Yes</v>
          </cell>
          <cell r="V17" t="str">
            <v>Yes</v>
          </cell>
          <cell r="W17" t="str">
            <v>Yes</v>
          </cell>
          <cell r="X17" t="str">
            <v>Yes</v>
          </cell>
          <cell r="Y17" t="str">
            <v>Yes</v>
          </cell>
          <cell r="Z17" t="str">
            <v>Yes</v>
          </cell>
          <cell r="AA17" t="str">
            <v>Yes</v>
          </cell>
          <cell r="AB17" t="str">
            <v>No</v>
          </cell>
          <cell r="AC17" t="str">
            <v>No</v>
          </cell>
          <cell r="AD17" t="str">
            <v xml:space="preserve">7 8 9 10 11 12 13 14 </v>
          </cell>
          <cell r="AE17" t="str">
            <v>No</v>
          </cell>
          <cell r="AF17" t="str">
            <v>No</v>
          </cell>
          <cell r="AG17" t="str">
            <v>Yes</v>
          </cell>
          <cell r="AH17" t="str">
            <v>No</v>
          </cell>
          <cell r="AI17" t="str">
            <v>No</v>
          </cell>
          <cell r="AJ17" t="str">
            <v>Yes</v>
          </cell>
          <cell r="AK17" t="str">
            <v>Yes</v>
          </cell>
          <cell r="AL17" t="str">
            <v>Yes</v>
          </cell>
          <cell r="AM17" t="str">
            <v>Yes</v>
          </cell>
          <cell r="AN17" t="str">
            <v>Yes</v>
          </cell>
          <cell r="AO17" t="str">
            <v>Yes</v>
          </cell>
          <cell r="AP17" t="str">
            <v>Yes</v>
          </cell>
          <cell r="AQ17" t="str">
            <v>Yes</v>
          </cell>
          <cell r="AR17" t="str">
            <v>Yes</v>
          </cell>
          <cell r="AS17" t="str">
            <v>Yes</v>
          </cell>
          <cell r="AT17" t="str">
            <v>Yes</v>
          </cell>
          <cell r="AU17" t="str">
            <v>Yes</v>
          </cell>
          <cell r="AV17" t="str">
            <v>No</v>
          </cell>
          <cell r="AW17" t="str">
            <v>No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118</v>
          </cell>
          <cell r="BH17">
            <v>125</v>
          </cell>
          <cell r="BI17">
            <v>122</v>
          </cell>
          <cell r="BJ17">
            <v>103</v>
          </cell>
          <cell r="BK17">
            <v>113</v>
          </cell>
          <cell r="BL17">
            <v>69</v>
          </cell>
          <cell r="BM17">
            <v>0</v>
          </cell>
          <cell r="BN17">
            <v>0</v>
          </cell>
          <cell r="BO17">
            <v>650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118</v>
          </cell>
          <cell r="BZ17">
            <v>125</v>
          </cell>
          <cell r="CA17">
            <v>122</v>
          </cell>
          <cell r="CB17">
            <v>103</v>
          </cell>
          <cell r="CC17">
            <v>113</v>
          </cell>
          <cell r="CD17">
            <v>0</v>
          </cell>
          <cell r="CE17">
            <v>0</v>
          </cell>
          <cell r="CF17">
            <v>0</v>
          </cell>
          <cell r="CG17">
            <v>581</v>
          </cell>
        </row>
        <row r="18">
          <cell r="A18" t="str">
            <v>0201102</v>
          </cell>
          <cell r="B18" t="str">
            <v>Santo East Secondary</v>
          </cell>
          <cell r="C18" t="str">
            <v>ENG</v>
          </cell>
          <cell r="D18" t="str">
            <v>PEB_SANMA</v>
          </cell>
          <cell r="E18" t="str">
            <v>Sanma PEB</v>
          </cell>
          <cell r="F18" t="str">
            <v>V</v>
          </cell>
          <cell r="G18" t="str">
            <v>Government of Vanuatu</v>
          </cell>
          <cell r="H18" t="str">
            <v>Santo</v>
          </cell>
          <cell r="I18" t="str">
            <v>Sanma</v>
          </cell>
          <cell r="J18" t="str">
            <v>0084612001</v>
          </cell>
          <cell r="K18" t="str">
            <v>SANTO EAST JUNIOR SECONDARY SCHOOL</v>
          </cell>
          <cell r="L18" t="str">
            <v>SS</v>
          </cell>
          <cell r="M18" t="str">
            <v>No</v>
          </cell>
          <cell r="N18" t="str">
            <v>No</v>
          </cell>
          <cell r="O18" t="str">
            <v>No</v>
          </cell>
          <cell r="P18" t="str">
            <v>No</v>
          </cell>
          <cell r="Q18" t="str">
            <v>No</v>
          </cell>
          <cell r="R18" t="str">
            <v>No</v>
          </cell>
          <cell r="S18" t="str">
            <v>No</v>
          </cell>
          <cell r="T18" t="str">
            <v>Yes</v>
          </cell>
          <cell r="U18" t="str">
            <v>Yes</v>
          </cell>
          <cell r="V18" t="str">
            <v>Yes</v>
          </cell>
          <cell r="W18" t="str">
            <v>Yes</v>
          </cell>
          <cell r="X18" t="str">
            <v>Yes</v>
          </cell>
          <cell r="Y18" t="str">
            <v>Yes</v>
          </cell>
          <cell r="Z18" t="str">
            <v>Yes</v>
          </cell>
          <cell r="AA18" t="str">
            <v>No</v>
          </cell>
          <cell r="AB18" t="str">
            <v>No</v>
          </cell>
          <cell r="AC18" t="str">
            <v>No</v>
          </cell>
          <cell r="AD18" t="str">
            <v xml:space="preserve">7 8 9 10 11 12 13 </v>
          </cell>
          <cell r="AE18" t="str">
            <v>No</v>
          </cell>
          <cell r="AF18" t="str">
            <v>No</v>
          </cell>
          <cell r="AG18" t="str">
            <v>Yes</v>
          </cell>
          <cell r="AH18" t="str">
            <v>No</v>
          </cell>
          <cell r="AI18" t="str">
            <v>No</v>
          </cell>
          <cell r="AJ18" t="str">
            <v>Yes</v>
          </cell>
          <cell r="AK18" t="str">
            <v>Yes</v>
          </cell>
          <cell r="AL18" t="str">
            <v>Yes</v>
          </cell>
          <cell r="AM18" t="str">
            <v>Yes</v>
          </cell>
          <cell r="AN18" t="str">
            <v>Yes</v>
          </cell>
          <cell r="AO18" t="str">
            <v>Yes</v>
          </cell>
          <cell r="AP18" t="str">
            <v>Yes</v>
          </cell>
          <cell r="AQ18" t="str">
            <v>Yes</v>
          </cell>
          <cell r="AR18" t="str">
            <v>Yes</v>
          </cell>
          <cell r="AS18" t="str">
            <v>Yes</v>
          </cell>
          <cell r="AT18" t="str">
            <v>Yes</v>
          </cell>
          <cell r="AU18" t="str">
            <v>Yes</v>
          </cell>
          <cell r="AV18" t="str">
            <v>Yes</v>
          </cell>
          <cell r="AW18" t="str">
            <v>No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190</v>
          </cell>
          <cell r="BF18">
            <v>112</v>
          </cell>
          <cell r="BG18">
            <v>171</v>
          </cell>
          <cell r="BH18">
            <v>136</v>
          </cell>
          <cell r="BI18">
            <v>194</v>
          </cell>
          <cell r="BJ18">
            <v>136</v>
          </cell>
          <cell r="BK18">
            <v>99</v>
          </cell>
          <cell r="BL18">
            <v>0</v>
          </cell>
          <cell r="BM18">
            <v>0</v>
          </cell>
          <cell r="BN18">
            <v>0</v>
          </cell>
          <cell r="BO18">
            <v>1038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190</v>
          </cell>
          <cell r="BX18">
            <v>112</v>
          </cell>
          <cell r="BY18">
            <v>171</v>
          </cell>
          <cell r="BZ18">
            <v>136</v>
          </cell>
          <cell r="CA18">
            <v>194</v>
          </cell>
          <cell r="CB18">
            <v>136</v>
          </cell>
          <cell r="CC18">
            <v>99</v>
          </cell>
          <cell r="CD18">
            <v>0</v>
          </cell>
          <cell r="CE18">
            <v>0</v>
          </cell>
          <cell r="CF18">
            <v>0</v>
          </cell>
          <cell r="CG18">
            <v>1038</v>
          </cell>
        </row>
        <row r="19">
          <cell r="A19" t="str">
            <v>0220300</v>
          </cell>
          <cell r="B19" t="str">
            <v>Aore Adventist Academy Secondary</v>
          </cell>
          <cell r="C19" t="str">
            <v>ENG</v>
          </cell>
          <cell r="D19" t="str">
            <v>SDA</v>
          </cell>
          <cell r="E19" t="str">
            <v>Seven Day Adventist</v>
          </cell>
          <cell r="F19" t="str">
            <v>G</v>
          </cell>
          <cell r="G19" t="str">
            <v>Church (Government Assisted)</v>
          </cell>
          <cell r="H19" t="str">
            <v>Aore</v>
          </cell>
          <cell r="I19" t="str">
            <v>Sanma</v>
          </cell>
          <cell r="J19" t="str">
            <v>0084618001</v>
          </cell>
          <cell r="K19" t="str">
            <v>AORE ADVENTIST ACADEMY</v>
          </cell>
          <cell r="L19" t="str">
            <v>SS</v>
          </cell>
          <cell r="M19" t="str">
            <v>No</v>
          </cell>
          <cell r="N19" t="str">
            <v>No</v>
          </cell>
          <cell r="O19" t="str">
            <v>No</v>
          </cell>
          <cell r="P19" t="str">
            <v>No</v>
          </cell>
          <cell r="Q19" t="str">
            <v>No</v>
          </cell>
          <cell r="R19" t="str">
            <v>No</v>
          </cell>
          <cell r="S19" t="str">
            <v>No</v>
          </cell>
          <cell r="T19" t="str">
            <v>Yes</v>
          </cell>
          <cell r="U19" t="str">
            <v>Yes</v>
          </cell>
          <cell r="V19" t="str">
            <v>Yes</v>
          </cell>
          <cell r="W19" t="str">
            <v>Yes</v>
          </cell>
          <cell r="X19" t="str">
            <v>Yes</v>
          </cell>
          <cell r="Y19" t="str">
            <v>Yes</v>
          </cell>
          <cell r="Z19" t="str">
            <v>Yes</v>
          </cell>
          <cell r="AA19" t="str">
            <v>No</v>
          </cell>
          <cell r="AB19" t="str">
            <v>No</v>
          </cell>
          <cell r="AC19" t="str">
            <v>No</v>
          </cell>
          <cell r="AD19" t="str">
            <v xml:space="preserve">7 8 9 10 11 12 13 </v>
          </cell>
          <cell r="AE19" t="str">
            <v>No</v>
          </cell>
          <cell r="AF19" t="str">
            <v>No</v>
          </cell>
          <cell r="AG19" t="str">
            <v>Yes</v>
          </cell>
          <cell r="AH19" t="str">
            <v>No</v>
          </cell>
          <cell r="AI19" t="str">
            <v>No</v>
          </cell>
          <cell r="AJ19" t="str">
            <v>Yes</v>
          </cell>
          <cell r="AK19" t="str">
            <v>Yes</v>
          </cell>
          <cell r="AL19" t="str">
            <v>Yes</v>
          </cell>
          <cell r="AM19" t="str">
            <v>Yes</v>
          </cell>
          <cell r="AN19" t="str">
            <v>Yes</v>
          </cell>
          <cell r="AO19" t="str">
            <v>Yes</v>
          </cell>
          <cell r="AP19" t="str">
            <v>Yes</v>
          </cell>
          <cell r="AQ19" t="str">
            <v>Yes</v>
          </cell>
          <cell r="AR19" t="str">
            <v>Yes</v>
          </cell>
          <cell r="AS19" t="str">
            <v>Yes</v>
          </cell>
          <cell r="AT19" t="str">
            <v>Yes</v>
          </cell>
          <cell r="AU19" t="str">
            <v>Yes</v>
          </cell>
          <cell r="AV19" t="str">
            <v>Yes</v>
          </cell>
          <cell r="AW19" t="str">
            <v>No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108</v>
          </cell>
          <cell r="BF19">
            <v>70</v>
          </cell>
          <cell r="BG19">
            <v>53</v>
          </cell>
          <cell r="BH19">
            <v>54</v>
          </cell>
          <cell r="BI19">
            <v>106</v>
          </cell>
          <cell r="BJ19">
            <v>82</v>
          </cell>
          <cell r="BK19">
            <v>61</v>
          </cell>
          <cell r="BL19">
            <v>0</v>
          </cell>
          <cell r="BM19">
            <v>0</v>
          </cell>
          <cell r="BN19">
            <v>0</v>
          </cell>
          <cell r="BO19">
            <v>534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108</v>
          </cell>
          <cell r="BX19">
            <v>70</v>
          </cell>
          <cell r="BY19">
            <v>53</v>
          </cell>
          <cell r="BZ19">
            <v>54</v>
          </cell>
          <cell r="CA19">
            <v>106</v>
          </cell>
          <cell r="CB19">
            <v>82</v>
          </cell>
          <cell r="CC19">
            <v>61</v>
          </cell>
          <cell r="CD19">
            <v>0</v>
          </cell>
          <cell r="CE19">
            <v>0</v>
          </cell>
          <cell r="CF19">
            <v>0</v>
          </cell>
          <cell r="CG19">
            <v>534</v>
          </cell>
        </row>
        <row r="20">
          <cell r="A20" t="str">
            <v>0221305</v>
          </cell>
          <cell r="B20" t="str">
            <v>Nandiutu French Secondary</v>
          </cell>
          <cell r="C20" t="str">
            <v>FRE</v>
          </cell>
          <cell r="D20" t="str">
            <v>PEB_SANMA</v>
          </cell>
          <cell r="E20" t="str">
            <v>Sanma PEB</v>
          </cell>
          <cell r="F20" t="str">
            <v>V</v>
          </cell>
          <cell r="G20" t="str">
            <v>Government of Vanuatu</v>
          </cell>
          <cell r="H20" t="str">
            <v>Malo</v>
          </cell>
          <cell r="I20" t="str">
            <v>Sanma</v>
          </cell>
          <cell r="L20" t="str">
            <v>SS</v>
          </cell>
          <cell r="M20" t="str">
            <v>No</v>
          </cell>
          <cell r="N20" t="str">
            <v>No</v>
          </cell>
          <cell r="O20" t="str">
            <v>No</v>
          </cell>
          <cell r="P20" t="str">
            <v>No</v>
          </cell>
          <cell r="Q20" t="str">
            <v>No</v>
          </cell>
          <cell r="R20" t="str">
            <v>No</v>
          </cell>
          <cell r="S20" t="str">
            <v>No</v>
          </cell>
          <cell r="T20" t="str">
            <v>Yes</v>
          </cell>
          <cell r="U20" t="str">
            <v>Yes</v>
          </cell>
          <cell r="V20" t="str">
            <v>Yes</v>
          </cell>
          <cell r="W20" t="str">
            <v>Yes</v>
          </cell>
          <cell r="X20" t="str">
            <v>No</v>
          </cell>
          <cell r="Y20" t="str">
            <v>No</v>
          </cell>
          <cell r="Z20" t="str">
            <v>No</v>
          </cell>
          <cell r="AA20" t="str">
            <v>No</v>
          </cell>
          <cell r="AB20" t="str">
            <v>No</v>
          </cell>
          <cell r="AC20" t="str">
            <v>No</v>
          </cell>
          <cell r="AD20" t="str">
            <v xml:space="preserve">7 8 9 10 </v>
          </cell>
          <cell r="AE20" t="str">
            <v>No</v>
          </cell>
          <cell r="AF20" t="str">
            <v>No</v>
          </cell>
          <cell r="AG20" t="str">
            <v>Yes</v>
          </cell>
          <cell r="AH20" t="str">
            <v>No</v>
          </cell>
          <cell r="AI20" t="str">
            <v>No</v>
          </cell>
          <cell r="AJ20" t="str">
            <v>No</v>
          </cell>
          <cell r="AK20" t="str">
            <v>No</v>
          </cell>
          <cell r="AL20" t="str">
            <v>No</v>
          </cell>
          <cell r="AM20" t="str">
            <v>No</v>
          </cell>
          <cell r="AN20" t="str">
            <v>No</v>
          </cell>
          <cell r="AO20" t="str">
            <v>No</v>
          </cell>
          <cell r="AP20" t="str">
            <v>No</v>
          </cell>
          <cell r="AQ20" t="str">
            <v>No</v>
          </cell>
          <cell r="AR20" t="str">
            <v>No</v>
          </cell>
          <cell r="AS20" t="str">
            <v>No</v>
          </cell>
          <cell r="AT20" t="str">
            <v>No</v>
          </cell>
          <cell r="AU20" t="str">
            <v>No</v>
          </cell>
          <cell r="AV20" t="str">
            <v>Yes</v>
          </cell>
          <cell r="AW20" t="str">
            <v>No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10</v>
          </cell>
          <cell r="BF20">
            <v>6</v>
          </cell>
          <cell r="BG20">
            <v>4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20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10</v>
          </cell>
          <cell r="BX20">
            <v>6</v>
          </cell>
          <cell r="BY20">
            <v>4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20</v>
          </cell>
        </row>
        <row r="21">
          <cell r="A21" t="str">
            <v>0221344</v>
          </cell>
          <cell r="B21" t="str">
            <v>Nandiutu English Secondary</v>
          </cell>
          <cell r="C21" t="str">
            <v>ENG</v>
          </cell>
          <cell r="D21" t="str">
            <v>PEB_SANMA</v>
          </cell>
          <cell r="E21" t="str">
            <v>Sanma PEB</v>
          </cell>
          <cell r="F21" t="str">
            <v>V</v>
          </cell>
          <cell r="G21" t="str">
            <v>Government of Vanuatu</v>
          </cell>
          <cell r="H21" t="str">
            <v>Malo</v>
          </cell>
          <cell r="I21" t="str">
            <v>Sanma</v>
          </cell>
          <cell r="J21" t="str">
            <v>0084613001</v>
          </cell>
          <cell r="K21" t="str">
            <v>COLLEGE DE NANDIUTU</v>
          </cell>
          <cell r="L21" t="str">
            <v>SS</v>
          </cell>
          <cell r="M21" t="str">
            <v>No</v>
          </cell>
          <cell r="N21" t="str">
            <v>No</v>
          </cell>
          <cell r="O21" t="str">
            <v>No</v>
          </cell>
          <cell r="P21" t="str">
            <v>No</v>
          </cell>
          <cell r="Q21" t="str">
            <v>No</v>
          </cell>
          <cell r="R21" t="str">
            <v>No</v>
          </cell>
          <cell r="S21" t="str">
            <v>No</v>
          </cell>
          <cell r="T21" t="str">
            <v>Yes</v>
          </cell>
          <cell r="U21" t="str">
            <v>Yes</v>
          </cell>
          <cell r="V21" t="str">
            <v>Yes</v>
          </cell>
          <cell r="W21" t="str">
            <v>Yes</v>
          </cell>
          <cell r="X21" t="str">
            <v>No</v>
          </cell>
          <cell r="Y21" t="str">
            <v>No</v>
          </cell>
          <cell r="Z21" t="str">
            <v>No</v>
          </cell>
          <cell r="AA21" t="str">
            <v>No</v>
          </cell>
          <cell r="AB21" t="str">
            <v>No</v>
          </cell>
          <cell r="AC21" t="str">
            <v>No</v>
          </cell>
          <cell r="AD21" t="str">
            <v xml:space="preserve">7 8 9 10 </v>
          </cell>
          <cell r="AE21" t="str">
            <v>No</v>
          </cell>
          <cell r="AF21" t="str">
            <v>No</v>
          </cell>
          <cell r="AG21" t="str">
            <v>Yes</v>
          </cell>
          <cell r="AH21" t="str">
            <v>No</v>
          </cell>
          <cell r="AI21" t="str">
            <v>No</v>
          </cell>
          <cell r="AJ21" t="str">
            <v>Yes</v>
          </cell>
          <cell r="AK21" t="str">
            <v>Yes</v>
          </cell>
          <cell r="AL21" t="str">
            <v>Yes</v>
          </cell>
          <cell r="AM21" t="str">
            <v>Yes</v>
          </cell>
          <cell r="AN21" t="str">
            <v>Yes</v>
          </cell>
          <cell r="AO21" t="str">
            <v>Yes</v>
          </cell>
          <cell r="AP21" t="str">
            <v>Yes</v>
          </cell>
          <cell r="AQ21" t="str">
            <v>Yes</v>
          </cell>
          <cell r="AR21" t="str">
            <v>Yes</v>
          </cell>
          <cell r="AS21" t="str">
            <v>Yes</v>
          </cell>
          <cell r="AT21" t="str">
            <v>Yes</v>
          </cell>
          <cell r="AU21" t="str">
            <v>Yes</v>
          </cell>
          <cell r="AV21" t="str">
            <v>No</v>
          </cell>
          <cell r="AW21" t="str">
            <v>No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58</v>
          </cell>
          <cell r="BF21">
            <v>38</v>
          </cell>
          <cell r="BG21">
            <v>41</v>
          </cell>
          <cell r="BH21">
            <v>21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158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58</v>
          </cell>
          <cell r="BX21">
            <v>38</v>
          </cell>
          <cell r="BY21">
            <v>41</v>
          </cell>
          <cell r="BZ21">
            <v>21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158</v>
          </cell>
        </row>
        <row r="22">
          <cell r="A22" t="str">
            <v>0222301</v>
          </cell>
          <cell r="B22" t="str">
            <v>Bombua Secondary</v>
          </cell>
          <cell r="C22" t="str">
            <v>ENG</v>
          </cell>
          <cell r="D22" t="str">
            <v>CHCHR</v>
          </cell>
          <cell r="E22" t="str">
            <v>Church of Christ</v>
          </cell>
          <cell r="F22" t="str">
            <v>G</v>
          </cell>
          <cell r="G22" t="str">
            <v>Church (Government Assisted)</v>
          </cell>
          <cell r="H22" t="str">
            <v>Santo</v>
          </cell>
          <cell r="I22" t="str">
            <v>Sanma</v>
          </cell>
          <cell r="J22" t="str">
            <v>0186772001</v>
          </cell>
          <cell r="K22" t="str">
            <v>BOMBUA LONDUA JUNIOR SECONDARY SCHOOL</v>
          </cell>
          <cell r="L22" t="str">
            <v>SS</v>
          </cell>
          <cell r="M22" t="str">
            <v>No</v>
          </cell>
          <cell r="N22" t="str">
            <v>No</v>
          </cell>
          <cell r="O22" t="str">
            <v>No</v>
          </cell>
          <cell r="P22" t="str">
            <v>No</v>
          </cell>
          <cell r="Q22" t="str">
            <v>No</v>
          </cell>
          <cell r="R22" t="str">
            <v>No</v>
          </cell>
          <cell r="S22" t="str">
            <v>No</v>
          </cell>
          <cell r="T22" t="str">
            <v>Yes</v>
          </cell>
          <cell r="U22" t="str">
            <v>Yes</v>
          </cell>
          <cell r="V22" t="str">
            <v>Yes</v>
          </cell>
          <cell r="W22" t="str">
            <v>Yes</v>
          </cell>
          <cell r="X22" t="str">
            <v>No</v>
          </cell>
          <cell r="Y22" t="str">
            <v>No</v>
          </cell>
          <cell r="Z22" t="str">
            <v>No</v>
          </cell>
          <cell r="AA22" t="str">
            <v>No</v>
          </cell>
          <cell r="AB22" t="str">
            <v>No</v>
          </cell>
          <cell r="AC22" t="str">
            <v>No</v>
          </cell>
          <cell r="AD22" t="str">
            <v xml:space="preserve">7 8 9 10 </v>
          </cell>
          <cell r="AE22" t="str">
            <v>No</v>
          </cell>
          <cell r="AF22" t="str">
            <v>No</v>
          </cell>
          <cell r="AG22" t="str">
            <v>Yes</v>
          </cell>
          <cell r="AH22" t="str">
            <v>No</v>
          </cell>
          <cell r="AI22" t="str">
            <v>No</v>
          </cell>
          <cell r="AJ22" t="str">
            <v>Yes</v>
          </cell>
          <cell r="AK22" t="str">
            <v>Yes</v>
          </cell>
          <cell r="AL22" t="str">
            <v>Yes</v>
          </cell>
          <cell r="AM22" t="str">
            <v>Yes</v>
          </cell>
          <cell r="AN22" t="str">
            <v>Yes</v>
          </cell>
          <cell r="AO22" t="str">
            <v>Yes</v>
          </cell>
          <cell r="AP22" t="str">
            <v>Yes</v>
          </cell>
          <cell r="AQ22" t="str">
            <v>Yes</v>
          </cell>
          <cell r="AR22" t="str">
            <v>Yes</v>
          </cell>
          <cell r="AS22" t="str">
            <v>Yes</v>
          </cell>
          <cell r="AT22" t="str">
            <v>Yes</v>
          </cell>
          <cell r="AU22" t="str">
            <v>Yes</v>
          </cell>
          <cell r="AV22" t="str">
            <v>Yes</v>
          </cell>
          <cell r="AW22" t="str">
            <v>No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124</v>
          </cell>
          <cell r="BF22">
            <v>130</v>
          </cell>
          <cell r="BG22">
            <v>165</v>
          </cell>
          <cell r="BH22">
            <v>212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631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124</v>
          </cell>
          <cell r="BX22">
            <v>130</v>
          </cell>
          <cell r="BY22">
            <v>165</v>
          </cell>
          <cell r="BZ22">
            <v>212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631</v>
          </cell>
        </row>
        <row r="23">
          <cell r="A23" t="str">
            <v>0222302</v>
          </cell>
          <cell r="B23" t="str">
            <v>Hog Harbour Secondary</v>
          </cell>
          <cell r="C23" t="str">
            <v>ENG</v>
          </cell>
          <cell r="D23" t="str">
            <v>PEB_SANMA</v>
          </cell>
          <cell r="E23" t="str">
            <v>Sanma PEB</v>
          </cell>
          <cell r="F23" t="str">
            <v>V</v>
          </cell>
          <cell r="G23" t="str">
            <v>Government of Vanuatu</v>
          </cell>
          <cell r="H23" t="str">
            <v>Santo</v>
          </cell>
          <cell r="I23" t="str">
            <v>Sanma</v>
          </cell>
          <cell r="J23" t="str">
            <v>0084614001</v>
          </cell>
          <cell r="K23" t="str">
            <v>HOG HARBOUR JUNIOR SECONDARY SCHOOL</v>
          </cell>
          <cell r="L23" t="str">
            <v>SS</v>
          </cell>
          <cell r="M23" t="str">
            <v>No</v>
          </cell>
          <cell r="N23" t="str">
            <v>No</v>
          </cell>
          <cell r="O23" t="str">
            <v>No</v>
          </cell>
          <cell r="P23" t="str">
            <v>No</v>
          </cell>
          <cell r="Q23" t="str">
            <v>No</v>
          </cell>
          <cell r="R23" t="str">
            <v>No</v>
          </cell>
          <cell r="S23" t="str">
            <v>No</v>
          </cell>
          <cell r="T23" t="str">
            <v>Yes</v>
          </cell>
          <cell r="U23" t="str">
            <v>Yes</v>
          </cell>
          <cell r="V23" t="str">
            <v>Yes</v>
          </cell>
          <cell r="W23" t="str">
            <v>Yes</v>
          </cell>
          <cell r="X23" t="str">
            <v>Yes</v>
          </cell>
          <cell r="Y23" t="str">
            <v>Yes</v>
          </cell>
          <cell r="Z23" t="str">
            <v>Yes</v>
          </cell>
          <cell r="AA23" t="str">
            <v>No</v>
          </cell>
          <cell r="AB23" t="str">
            <v>No</v>
          </cell>
          <cell r="AC23" t="str">
            <v>No</v>
          </cell>
          <cell r="AD23" t="str">
            <v xml:space="preserve">7 8 9 10 11 12 13 </v>
          </cell>
          <cell r="AE23" t="str">
            <v>No</v>
          </cell>
          <cell r="AF23" t="str">
            <v>No</v>
          </cell>
          <cell r="AG23" t="str">
            <v>Yes</v>
          </cell>
          <cell r="AH23" t="str">
            <v>No</v>
          </cell>
          <cell r="AI23" t="str">
            <v>No</v>
          </cell>
          <cell r="AJ23" t="str">
            <v>Yes</v>
          </cell>
          <cell r="AK23" t="str">
            <v>Yes</v>
          </cell>
          <cell r="AL23" t="str">
            <v>Yes</v>
          </cell>
          <cell r="AM23" t="str">
            <v>Yes</v>
          </cell>
          <cell r="AN23" t="str">
            <v>Yes</v>
          </cell>
          <cell r="AO23" t="str">
            <v>Yes</v>
          </cell>
          <cell r="AP23" t="str">
            <v>Yes</v>
          </cell>
          <cell r="AQ23" t="str">
            <v>Yes</v>
          </cell>
          <cell r="AR23" t="str">
            <v>Yes</v>
          </cell>
          <cell r="AS23" t="str">
            <v>Yes</v>
          </cell>
          <cell r="AT23" t="str">
            <v>Yes</v>
          </cell>
          <cell r="AU23" t="str">
            <v>Yes</v>
          </cell>
          <cell r="AV23" t="str">
            <v>No</v>
          </cell>
          <cell r="AW23" t="str">
            <v>No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39</v>
          </cell>
          <cell r="BF23">
            <v>32</v>
          </cell>
          <cell r="BG23">
            <v>48</v>
          </cell>
          <cell r="BH23">
            <v>40</v>
          </cell>
          <cell r="BI23">
            <v>67</v>
          </cell>
          <cell r="BJ23">
            <v>52</v>
          </cell>
          <cell r="BK23">
            <v>22</v>
          </cell>
          <cell r="BL23">
            <v>0</v>
          </cell>
          <cell r="BM23">
            <v>0</v>
          </cell>
          <cell r="BN23">
            <v>0</v>
          </cell>
          <cell r="BO23">
            <v>300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39</v>
          </cell>
          <cell r="BX23">
            <v>32</v>
          </cell>
          <cell r="BY23">
            <v>48</v>
          </cell>
          <cell r="BZ23">
            <v>40</v>
          </cell>
          <cell r="CA23">
            <v>67</v>
          </cell>
          <cell r="CB23">
            <v>52</v>
          </cell>
          <cell r="CC23">
            <v>22</v>
          </cell>
          <cell r="CD23">
            <v>0</v>
          </cell>
          <cell r="CE23">
            <v>0</v>
          </cell>
          <cell r="CF23">
            <v>0</v>
          </cell>
          <cell r="CG23">
            <v>300</v>
          </cell>
        </row>
        <row r="24">
          <cell r="A24" t="str">
            <v>0222303</v>
          </cell>
          <cell r="B24" t="str">
            <v>Matevulu College</v>
          </cell>
          <cell r="C24" t="str">
            <v>ENG</v>
          </cell>
          <cell r="D24" t="str">
            <v>PEB_SANMA</v>
          </cell>
          <cell r="E24" t="str">
            <v>Sanma PEB</v>
          </cell>
          <cell r="F24" t="str">
            <v>V</v>
          </cell>
          <cell r="G24" t="str">
            <v>Government of Vanuatu</v>
          </cell>
          <cell r="H24" t="str">
            <v>Santo</v>
          </cell>
          <cell r="I24" t="str">
            <v>Sanma</v>
          </cell>
          <cell r="J24" t="str">
            <v>0084615001</v>
          </cell>
          <cell r="K24" t="str">
            <v>MATEVULU COLLEGE</v>
          </cell>
          <cell r="L24" t="str">
            <v>SS</v>
          </cell>
          <cell r="M24" t="str">
            <v>No</v>
          </cell>
          <cell r="N24" t="str">
            <v>No</v>
          </cell>
          <cell r="O24" t="str">
            <v>No</v>
          </cell>
          <cell r="P24" t="str">
            <v>No</v>
          </cell>
          <cell r="Q24" t="str">
            <v>No</v>
          </cell>
          <cell r="R24" t="str">
            <v>No</v>
          </cell>
          <cell r="S24" t="str">
            <v>No</v>
          </cell>
          <cell r="T24" t="str">
            <v>Yes</v>
          </cell>
          <cell r="U24" t="str">
            <v>Yes</v>
          </cell>
          <cell r="V24" t="str">
            <v>Yes</v>
          </cell>
          <cell r="W24" t="str">
            <v>Yes</v>
          </cell>
          <cell r="X24" t="str">
            <v>Yes</v>
          </cell>
          <cell r="Y24" t="str">
            <v>Yes</v>
          </cell>
          <cell r="Z24" t="str">
            <v>Yes</v>
          </cell>
          <cell r="AA24" t="str">
            <v>No</v>
          </cell>
          <cell r="AB24" t="str">
            <v>No</v>
          </cell>
          <cell r="AC24" t="str">
            <v>No</v>
          </cell>
          <cell r="AD24" t="str">
            <v xml:space="preserve">7 8 9 10 11 12 13 </v>
          </cell>
          <cell r="AE24" t="str">
            <v>No</v>
          </cell>
          <cell r="AF24" t="str">
            <v>No</v>
          </cell>
          <cell r="AG24" t="str">
            <v>Yes</v>
          </cell>
          <cell r="AH24" t="str">
            <v>No</v>
          </cell>
          <cell r="AI24" t="str">
            <v>No</v>
          </cell>
          <cell r="AJ24" t="str">
            <v>Yes</v>
          </cell>
          <cell r="AK24" t="str">
            <v>Yes</v>
          </cell>
          <cell r="AL24" t="str">
            <v>Yes</v>
          </cell>
          <cell r="AM24" t="str">
            <v>Yes</v>
          </cell>
          <cell r="AN24" t="str">
            <v>Yes</v>
          </cell>
          <cell r="AO24" t="str">
            <v>Yes</v>
          </cell>
          <cell r="AP24" t="str">
            <v>No</v>
          </cell>
          <cell r="AQ24" t="str">
            <v>No</v>
          </cell>
          <cell r="AR24" t="str">
            <v>Yes</v>
          </cell>
          <cell r="AS24" t="str">
            <v>Yes</v>
          </cell>
          <cell r="AT24" t="str">
            <v>Yes</v>
          </cell>
          <cell r="AU24" t="str">
            <v>Yes</v>
          </cell>
          <cell r="AV24" t="str">
            <v>Yes</v>
          </cell>
          <cell r="AW24" t="str">
            <v>No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163</v>
          </cell>
          <cell r="BH24">
            <v>92</v>
          </cell>
          <cell r="BI24">
            <v>186</v>
          </cell>
          <cell r="BJ24">
            <v>156</v>
          </cell>
          <cell r="BK24">
            <v>102</v>
          </cell>
          <cell r="BL24">
            <v>0</v>
          </cell>
          <cell r="BM24">
            <v>0</v>
          </cell>
          <cell r="BN24">
            <v>0</v>
          </cell>
          <cell r="BO24">
            <v>699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163</v>
          </cell>
          <cell r="BZ24">
            <v>92</v>
          </cell>
          <cell r="CA24">
            <v>186</v>
          </cell>
          <cell r="CB24">
            <v>156</v>
          </cell>
          <cell r="CC24">
            <v>102</v>
          </cell>
          <cell r="CD24">
            <v>0</v>
          </cell>
          <cell r="CE24">
            <v>0</v>
          </cell>
          <cell r="CF24">
            <v>0</v>
          </cell>
          <cell r="CG24">
            <v>699</v>
          </cell>
        </row>
        <row r="25">
          <cell r="A25" t="str">
            <v>0222304</v>
          </cell>
          <cell r="B25" t="str">
            <v>Moli Valivu Secondary</v>
          </cell>
          <cell r="C25" t="str">
            <v>FRE</v>
          </cell>
          <cell r="D25" t="str">
            <v>FELP</v>
          </cell>
          <cell r="E25" t="str">
            <v>Federation de l'enseignement libre protestant (FELP)</v>
          </cell>
          <cell r="F25" t="str">
            <v>G</v>
          </cell>
          <cell r="G25" t="str">
            <v>Church (Government Assisted)</v>
          </cell>
          <cell r="H25" t="str">
            <v>Santo</v>
          </cell>
          <cell r="I25" t="str">
            <v>Sanma</v>
          </cell>
          <cell r="J25" t="str">
            <v>0084619001</v>
          </cell>
          <cell r="K25" t="str">
            <v>COLLEGE DE MOLI VALIVU</v>
          </cell>
          <cell r="L25" t="str">
            <v>SS</v>
          </cell>
          <cell r="M25" t="str">
            <v>No</v>
          </cell>
          <cell r="N25" t="str">
            <v>No</v>
          </cell>
          <cell r="O25" t="str">
            <v>No</v>
          </cell>
          <cell r="P25" t="str">
            <v>No</v>
          </cell>
          <cell r="Q25" t="str">
            <v>No</v>
          </cell>
          <cell r="R25" t="str">
            <v>No</v>
          </cell>
          <cell r="S25" t="str">
            <v>No</v>
          </cell>
          <cell r="T25" t="str">
            <v>Yes</v>
          </cell>
          <cell r="U25" t="str">
            <v>Yes</v>
          </cell>
          <cell r="V25" t="str">
            <v>Yes</v>
          </cell>
          <cell r="W25" t="str">
            <v>Yes</v>
          </cell>
          <cell r="X25" t="str">
            <v>No</v>
          </cell>
          <cell r="Y25" t="str">
            <v>No</v>
          </cell>
          <cell r="Z25" t="str">
            <v>No</v>
          </cell>
          <cell r="AA25" t="str">
            <v>No</v>
          </cell>
          <cell r="AB25" t="str">
            <v>No</v>
          </cell>
          <cell r="AC25" t="str">
            <v>No</v>
          </cell>
          <cell r="AD25" t="str">
            <v xml:space="preserve">7 8 9 10 </v>
          </cell>
          <cell r="AE25" t="str">
            <v>No</v>
          </cell>
          <cell r="AF25" t="str">
            <v>No</v>
          </cell>
          <cell r="AG25" t="str">
            <v>Yes</v>
          </cell>
          <cell r="AH25" t="str">
            <v>No</v>
          </cell>
          <cell r="AI25" t="str">
            <v>No</v>
          </cell>
          <cell r="AJ25" t="str">
            <v>Yes</v>
          </cell>
          <cell r="AK25" t="str">
            <v>Yes</v>
          </cell>
          <cell r="AL25" t="str">
            <v>Yes</v>
          </cell>
          <cell r="AM25" t="str">
            <v>Yes</v>
          </cell>
          <cell r="AN25" t="str">
            <v>Yes</v>
          </cell>
          <cell r="AO25" t="str">
            <v>Yes</v>
          </cell>
          <cell r="AP25" t="str">
            <v>Yes</v>
          </cell>
          <cell r="AQ25" t="str">
            <v>Yes</v>
          </cell>
          <cell r="AR25" t="str">
            <v>Yes</v>
          </cell>
          <cell r="AS25" t="str">
            <v>Yes</v>
          </cell>
          <cell r="AT25" t="str">
            <v>Yes</v>
          </cell>
          <cell r="AU25" t="str">
            <v>Yes</v>
          </cell>
          <cell r="AV25" t="str">
            <v>No</v>
          </cell>
          <cell r="AW25" t="str">
            <v>No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31</v>
          </cell>
          <cell r="BF25">
            <v>31</v>
          </cell>
          <cell r="BG25">
            <v>18</v>
          </cell>
          <cell r="BH25">
            <v>14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94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31</v>
          </cell>
          <cell r="BX25">
            <v>31</v>
          </cell>
          <cell r="BY25">
            <v>18</v>
          </cell>
          <cell r="BZ25">
            <v>14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94</v>
          </cell>
        </row>
        <row r="26">
          <cell r="A26" t="str">
            <v>0222307</v>
          </cell>
          <cell r="B26" t="str">
            <v>Collège de St. Michel</v>
          </cell>
          <cell r="C26" t="str">
            <v>FRE</v>
          </cell>
          <cell r="D26" t="str">
            <v>CATH</v>
          </cell>
          <cell r="E26" t="str">
            <v>Catholic Education Authority</v>
          </cell>
          <cell r="F26" t="str">
            <v>G</v>
          </cell>
          <cell r="G26" t="str">
            <v>Church (Government Assisted)</v>
          </cell>
          <cell r="H26" t="str">
            <v>Santo</v>
          </cell>
          <cell r="I26" t="str">
            <v>Sanma</v>
          </cell>
          <cell r="J26" t="str">
            <v>0084621001</v>
          </cell>
          <cell r="K26" t="str">
            <v>COLLEGE TECHNIQUE ST MICHEL</v>
          </cell>
          <cell r="L26" t="str">
            <v>SS</v>
          </cell>
          <cell r="M26" t="str">
            <v>No</v>
          </cell>
          <cell r="N26" t="str">
            <v>No</v>
          </cell>
          <cell r="O26" t="str">
            <v>No</v>
          </cell>
          <cell r="P26" t="str">
            <v>No</v>
          </cell>
          <cell r="Q26" t="str">
            <v>No</v>
          </cell>
          <cell r="R26" t="str">
            <v>No</v>
          </cell>
          <cell r="S26" t="str">
            <v>No</v>
          </cell>
          <cell r="T26" t="str">
            <v>Yes</v>
          </cell>
          <cell r="U26" t="str">
            <v>Yes</v>
          </cell>
          <cell r="V26" t="str">
            <v>Yes</v>
          </cell>
          <cell r="W26" t="str">
            <v>Yes</v>
          </cell>
          <cell r="X26" t="str">
            <v>Yes</v>
          </cell>
          <cell r="Y26" t="str">
            <v>Yes</v>
          </cell>
          <cell r="Z26" t="str">
            <v>No</v>
          </cell>
          <cell r="AA26" t="str">
            <v>No</v>
          </cell>
          <cell r="AB26" t="str">
            <v>No</v>
          </cell>
          <cell r="AC26" t="str">
            <v>No</v>
          </cell>
          <cell r="AD26" t="str">
            <v xml:space="preserve">7 8 9 10 11 12 </v>
          </cell>
          <cell r="AE26" t="str">
            <v>No</v>
          </cell>
          <cell r="AF26" t="str">
            <v>No</v>
          </cell>
          <cell r="AG26" t="str">
            <v>Yes</v>
          </cell>
          <cell r="AH26" t="str">
            <v>No</v>
          </cell>
          <cell r="AI26" t="str">
            <v>No</v>
          </cell>
          <cell r="AJ26" t="str">
            <v>Yes</v>
          </cell>
          <cell r="AK26" t="str">
            <v>Yes</v>
          </cell>
          <cell r="AL26" t="str">
            <v>Yes</v>
          </cell>
          <cell r="AM26" t="str">
            <v>Yes</v>
          </cell>
          <cell r="AN26" t="str">
            <v>Yes</v>
          </cell>
          <cell r="AO26" t="str">
            <v>Yes</v>
          </cell>
          <cell r="AP26" t="str">
            <v>Yes</v>
          </cell>
          <cell r="AQ26" t="str">
            <v>Yes</v>
          </cell>
          <cell r="AR26" t="str">
            <v>Yes</v>
          </cell>
          <cell r="AS26" t="str">
            <v>Yes</v>
          </cell>
          <cell r="AT26" t="str">
            <v>Yes</v>
          </cell>
          <cell r="AU26" t="str">
            <v>Yes</v>
          </cell>
          <cell r="AV26" t="str">
            <v>No</v>
          </cell>
          <cell r="AW26" t="str">
            <v>No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89</v>
          </cell>
          <cell r="BF26">
            <v>60</v>
          </cell>
          <cell r="BG26">
            <v>142</v>
          </cell>
          <cell r="BH26">
            <v>63</v>
          </cell>
          <cell r="BI26">
            <v>120</v>
          </cell>
          <cell r="BJ26">
            <v>45</v>
          </cell>
          <cell r="BK26">
            <v>58</v>
          </cell>
          <cell r="BL26">
            <v>0</v>
          </cell>
          <cell r="BM26">
            <v>0</v>
          </cell>
          <cell r="BN26">
            <v>0</v>
          </cell>
          <cell r="BO26">
            <v>577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89</v>
          </cell>
          <cell r="BX26">
            <v>60</v>
          </cell>
          <cell r="BY26">
            <v>142</v>
          </cell>
          <cell r="BZ26">
            <v>63</v>
          </cell>
          <cell r="CA26">
            <v>120</v>
          </cell>
          <cell r="CB26">
            <v>45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519</v>
          </cell>
        </row>
        <row r="27">
          <cell r="A27" t="str">
            <v>0222308</v>
          </cell>
          <cell r="B27" t="str">
            <v>Tata Secondary</v>
          </cell>
          <cell r="C27" t="str">
            <v>ENG</v>
          </cell>
          <cell r="D27" t="str">
            <v>PCV</v>
          </cell>
          <cell r="E27" t="str">
            <v>Presbyterian Church of Vanuatu</v>
          </cell>
          <cell r="F27" t="str">
            <v>G</v>
          </cell>
          <cell r="G27" t="str">
            <v>Church (Government Assisted)</v>
          </cell>
          <cell r="H27" t="str">
            <v>Santo</v>
          </cell>
          <cell r="I27" t="str">
            <v>Sanma</v>
          </cell>
          <cell r="J27" t="str">
            <v>0084616001</v>
          </cell>
          <cell r="K27" t="str">
            <v>TATA JUNIOR SECONDARY SCHOOL</v>
          </cell>
          <cell r="L27" t="str">
            <v>SS</v>
          </cell>
          <cell r="M27" t="str">
            <v>No</v>
          </cell>
          <cell r="N27" t="str">
            <v>No</v>
          </cell>
          <cell r="O27" t="str">
            <v>No</v>
          </cell>
          <cell r="P27" t="str">
            <v>No</v>
          </cell>
          <cell r="Q27" t="str">
            <v>No</v>
          </cell>
          <cell r="R27" t="str">
            <v>No</v>
          </cell>
          <cell r="S27" t="str">
            <v>No</v>
          </cell>
          <cell r="T27" t="str">
            <v>Yes</v>
          </cell>
          <cell r="U27" t="str">
            <v>Yes</v>
          </cell>
          <cell r="V27" t="str">
            <v>Yes</v>
          </cell>
          <cell r="W27" t="str">
            <v>Yes</v>
          </cell>
          <cell r="X27" t="str">
            <v>No</v>
          </cell>
          <cell r="Y27" t="str">
            <v>No</v>
          </cell>
          <cell r="Z27" t="str">
            <v>No</v>
          </cell>
          <cell r="AA27" t="str">
            <v>No</v>
          </cell>
          <cell r="AB27" t="str">
            <v>No</v>
          </cell>
          <cell r="AC27" t="str">
            <v>No</v>
          </cell>
          <cell r="AD27" t="str">
            <v xml:space="preserve">7 8 9 10 </v>
          </cell>
          <cell r="AE27" t="str">
            <v>No</v>
          </cell>
          <cell r="AF27" t="str">
            <v>No</v>
          </cell>
          <cell r="AG27" t="str">
            <v>Yes</v>
          </cell>
          <cell r="AH27" t="str">
            <v>No</v>
          </cell>
          <cell r="AI27" t="str">
            <v>No</v>
          </cell>
          <cell r="AJ27" t="str">
            <v>Yes</v>
          </cell>
          <cell r="AK27" t="str">
            <v>Yes</v>
          </cell>
          <cell r="AL27" t="str">
            <v>Yes</v>
          </cell>
          <cell r="AM27" t="str">
            <v>Yes</v>
          </cell>
          <cell r="AN27" t="str">
            <v>Yes</v>
          </cell>
          <cell r="AO27" t="str">
            <v>Yes</v>
          </cell>
          <cell r="AP27" t="str">
            <v>Yes</v>
          </cell>
          <cell r="AQ27" t="str">
            <v>Yes</v>
          </cell>
          <cell r="AR27" t="str">
            <v>Yes</v>
          </cell>
          <cell r="AS27" t="str">
            <v>Yes</v>
          </cell>
          <cell r="AT27" t="str">
            <v>Yes</v>
          </cell>
          <cell r="AU27" t="str">
            <v>Yes</v>
          </cell>
          <cell r="AV27" t="str">
            <v>Yes</v>
          </cell>
          <cell r="AW27" t="str">
            <v>No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140</v>
          </cell>
          <cell r="BF27">
            <v>122</v>
          </cell>
          <cell r="BG27">
            <v>135</v>
          </cell>
          <cell r="BH27">
            <v>94</v>
          </cell>
          <cell r="BI27">
            <v>94</v>
          </cell>
          <cell r="BJ27">
            <v>77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662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140</v>
          </cell>
          <cell r="BX27">
            <v>122</v>
          </cell>
          <cell r="BY27">
            <v>135</v>
          </cell>
          <cell r="BZ27">
            <v>94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491</v>
          </cell>
        </row>
        <row r="28">
          <cell r="A28" t="str">
            <v>0222309</v>
          </cell>
          <cell r="B28" t="str">
            <v>Rowhani Secondary</v>
          </cell>
          <cell r="C28" t="str">
            <v>ENG</v>
          </cell>
          <cell r="D28" t="str">
            <v>BAHAI</v>
          </cell>
          <cell r="E28" t="str">
            <v>Bahai</v>
          </cell>
          <cell r="F28" t="str">
            <v>G</v>
          </cell>
          <cell r="G28" t="str">
            <v>Church (Government Assisted)</v>
          </cell>
          <cell r="H28" t="str">
            <v>Santo</v>
          </cell>
          <cell r="I28" t="str">
            <v>Sanma</v>
          </cell>
          <cell r="J28" t="str">
            <v>0107822001</v>
          </cell>
          <cell r="K28" t="str">
            <v>ROWHANI SCHOOL</v>
          </cell>
          <cell r="L28" t="str">
            <v>SS</v>
          </cell>
          <cell r="M28" t="str">
            <v>No</v>
          </cell>
          <cell r="N28" t="str">
            <v>No</v>
          </cell>
          <cell r="O28" t="str">
            <v>No</v>
          </cell>
          <cell r="P28" t="str">
            <v>No</v>
          </cell>
          <cell r="Q28" t="str">
            <v>No</v>
          </cell>
          <cell r="R28" t="str">
            <v>No</v>
          </cell>
          <cell r="S28" t="str">
            <v>No</v>
          </cell>
          <cell r="T28" t="str">
            <v>Yes</v>
          </cell>
          <cell r="U28" t="str">
            <v>Yes</v>
          </cell>
          <cell r="V28" t="str">
            <v>Yes</v>
          </cell>
          <cell r="W28" t="str">
            <v>Yes</v>
          </cell>
          <cell r="X28" t="str">
            <v>No</v>
          </cell>
          <cell r="Y28" t="str">
            <v>No</v>
          </cell>
          <cell r="Z28" t="str">
            <v>No</v>
          </cell>
          <cell r="AA28" t="str">
            <v>No</v>
          </cell>
          <cell r="AB28" t="str">
            <v>No</v>
          </cell>
          <cell r="AC28" t="str">
            <v>No</v>
          </cell>
          <cell r="AD28" t="str">
            <v xml:space="preserve">7 8 9 10 </v>
          </cell>
          <cell r="AE28" t="str">
            <v>No</v>
          </cell>
          <cell r="AF28" t="str">
            <v>No</v>
          </cell>
          <cell r="AG28" t="str">
            <v>Yes</v>
          </cell>
          <cell r="AH28" t="str">
            <v>No</v>
          </cell>
          <cell r="AI28" t="str">
            <v>No</v>
          </cell>
          <cell r="AJ28" t="str">
            <v>Yes</v>
          </cell>
          <cell r="AK28" t="str">
            <v>Yes</v>
          </cell>
          <cell r="AL28" t="str">
            <v>Yes</v>
          </cell>
          <cell r="AM28" t="str">
            <v>Yes</v>
          </cell>
          <cell r="AN28" t="str">
            <v>Yes</v>
          </cell>
          <cell r="AO28" t="str">
            <v>Yes</v>
          </cell>
          <cell r="AP28" t="str">
            <v>No</v>
          </cell>
          <cell r="AQ28" t="str">
            <v>No</v>
          </cell>
          <cell r="AR28" t="str">
            <v>Yes</v>
          </cell>
          <cell r="AS28" t="str">
            <v>Yes</v>
          </cell>
          <cell r="AT28" t="str">
            <v>Yes</v>
          </cell>
          <cell r="AU28" t="str">
            <v>Yes</v>
          </cell>
          <cell r="AV28" t="str">
            <v>No</v>
          </cell>
          <cell r="AW28" t="str">
            <v>No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28</v>
          </cell>
          <cell r="BF28">
            <v>29</v>
          </cell>
          <cell r="BG28">
            <v>50</v>
          </cell>
          <cell r="BH28">
            <v>47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154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28</v>
          </cell>
          <cell r="BX28">
            <v>29</v>
          </cell>
          <cell r="BY28">
            <v>50</v>
          </cell>
          <cell r="BZ28">
            <v>47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154</v>
          </cell>
        </row>
        <row r="29">
          <cell r="A29" t="str">
            <v>0222310</v>
          </cell>
          <cell r="B29" t="str">
            <v>Santo Christian Secondary</v>
          </cell>
          <cell r="C29" t="str">
            <v>ENG</v>
          </cell>
          <cell r="D29" t="str">
            <v>AOG</v>
          </cell>
          <cell r="E29" t="str">
            <v>Assemblies of God</v>
          </cell>
          <cell r="F29" t="str">
            <v>G</v>
          </cell>
          <cell r="G29" t="str">
            <v>Church (Government Assisted)</v>
          </cell>
          <cell r="H29" t="str">
            <v>Santo</v>
          </cell>
          <cell r="I29" t="str">
            <v>Sanma</v>
          </cell>
          <cell r="L29" t="str">
            <v>SS</v>
          </cell>
          <cell r="M29" t="str">
            <v>No</v>
          </cell>
          <cell r="N29" t="str">
            <v>No</v>
          </cell>
          <cell r="O29" t="str">
            <v>No</v>
          </cell>
          <cell r="P29" t="str">
            <v>No</v>
          </cell>
          <cell r="Q29" t="str">
            <v>No</v>
          </cell>
          <cell r="R29" t="str">
            <v>No</v>
          </cell>
          <cell r="S29" t="str">
            <v>No</v>
          </cell>
          <cell r="T29" t="str">
            <v>Yes</v>
          </cell>
          <cell r="U29" t="str">
            <v>Yes</v>
          </cell>
          <cell r="V29" t="str">
            <v>Yes</v>
          </cell>
          <cell r="W29" t="str">
            <v>Yes</v>
          </cell>
          <cell r="X29" t="str">
            <v>No</v>
          </cell>
          <cell r="Y29" t="str">
            <v>No</v>
          </cell>
          <cell r="Z29" t="str">
            <v>No</v>
          </cell>
          <cell r="AA29" t="str">
            <v>No</v>
          </cell>
          <cell r="AB29" t="str">
            <v>No</v>
          </cell>
          <cell r="AC29" t="str">
            <v>No</v>
          </cell>
          <cell r="AD29" t="str">
            <v xml:space="preserve">7 8 9 10 </v>
          </cell>
          <cell r="AE29" t="str">
            <v>No</v>
          </cell>
          <cell r="AF29" t="str">
            <v>No</v>
          </cell>
          <cell r="AG29" t="str">
            <v>Yes</v>
          </cell>
          <cell r="AH29" t="str">
            <v>No</v>
          </cell>
          <cell r="AI29" t="str">
            <v>No</v>
          </cell>
          <cell r="AJ29" t="str">
            <v>No</v>
          </cell>
          <cell r="AK29" t="str">
            <v>No</v>
          </cell>
          <cell r="AL29" t="str">
            <v>No</v>
          </cell>
          <cell r="AM29" t="str">
            <v>No</v>
          </cell>
          <cell r="AN29" t="str">
            <v>No</v>
          </cell>
          <cell r="AO29" t="str">
            <v>No</v>
          </cell>
          <cell r="AP29" t="str">
            <v>No</v>
          </cell>
          <cell r="AQ29" t="str">
            <v>No</v>
          </cell>
          <cell r="AR29" t="str">
            <v>No</v>
          </cell>
          <cell r="AS29" t="str">
            <v>No</v>
          </cell>
          <cell r="AT29" t="str">
            <v>No</v>
          </cell>
          <cell r="AU29" t="str">
            <v>No</v>
          </cell>
          <cell r="AV29" t="str">
            <v>No</v>
          </cell>
          <cell r="AW29" t="str">
            <v>Yes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</row>
        <row r="30">
          <cell r="A30" t="str">
            <v>0222324</v>
          </cell>
          <cell r="B30" t="str">
            <v>Ste. Anne (Port Olry) Secondary</v>
          </cell>
          <cell r="C30" t="str">
            <v>FRE</v>
          </cell>
          <cell r="D30" t="str">
            <v>CATH</v>
          </cell>
          <cell r="E30" t="str">
            <v>Catholic Education Authority</v>
          </cell>
          <cell r="F30" t="str">
            <v>G</v>
          </cell>
          <cell r="G30" t="str">
            <v>Church (Government Assisted)</v>
          </cell>
          <cell r="H30" t="str">
            <v>Santo</v>
          </cell>
          <cell r="I30" t="str">
            <v>Sanma</v>
          </cell>
          <cell r="J30" t="str">
            <v>0084620001</v>
          </cell>
          <cell r="K30" t="str">
            <v>COLLEGE DE STE ANNE</v>
          </cell>
          <cell r="L30" t="str">
            <v>SS</v>
          </cell>
          <cell r="M30" t="str">
            <v>No</v>
          </cell>
          <cell r="N30" t="str">
            <v>No</v>
          </cell>
          <cell r="O30" t="str">
            <v>No</v>
          </cell>
          <cell r="P30" t="str">
            <v>No</v>
          </cell>
          <cell r="Q30" t="str">
            <v>No</v>
          </cell>
          <cell r="R30" t="str">
            <v>No</v>
          </cell>
          <cell r="S30" t="str">
            <v>No</v>
          </cell>
          <cell r="T30" t="str">
            <v>Yes</v>
          </cell>
          <cell r="U30" t="str">
            <v>Yes</v>
          </cell>
          <cell r="V30" t="str">
            <v>Yes</v>
          </cell>
          <cell r="W30" t="str">
            <v>Yes</v>
          </cell>
          <cell r="X30" t="str">
            <v>Yes</v>
          </cell>
          <cell r="Y30" t="str">
            <v>Yes</v>
          </cell>
          <cell r="Z30" t="str">
            <v>No</v>
          </cell>
          <cell r="AA30" t="str">
            <v>No</v>
          </cell>
          <cell r="AB30" t="str">
            <v>No</v>
          </cell>
          <cell r="AC30" t="str">
            <v>No</v>
          </cell>
          <cell r="AD30" t="str">
            <v xml:space="preserve">7 8 9 10 11 12 </v>
          </cell>
          <cell r="AE30" t="str">
            <v>No</v>
          </cell>
          <cell r="AF30" t="str">
            <v>No</v>
          </cell>
          <cell r="AG30" t="str">
            <v>Yes</v>
          </cell>
          <cell r="AH30" t="str">
            <v>No</v>
          </cell>
          <cell r="AI30" t="str">
            <v>No</v>
          </cell>
          <cell r="AJ30" t="str">
            <v>Yes</v>
          </cell>
          <cell r="AK30" t="str">
            <v>Yes</v>
          </cell>
          <cell r="AL30" t="str">
            <v>Yes</v>
          </cell>
          <cell r="AM30" t="str">
            <v>Yes</v>
          </cell>
          <cell r="AN30" t="str">
            <v>Yes</v>
          </cell>
          <cell r="AO30" t="str">
            <v>Yes</v>
          </cell>
          <cell r="AP30" t="str">
            <v>Yes</v>
          </cell>
          <cell r="AQ30" t="str">
            <v>Yes</v>
          </cell>
          <cell r="AR30" t="str">
            <v>Yes</v>
          </cell>
          <cell r="AS30" t="str">
            <v>Yes</v>
          </cell>
          <cell r="AT30" t="str">
            <v>Yes</v>
          </cell>
          <cell r="AU30" t="str">
            <v>Yes</v>
          </cell>
          <cell r="AV30" t="str">
            <v>No</v>
          </cell>
          <cell r="AW30" t="str">
            <v>Yes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87</v>
          </cell>
          <cell r="BF30">
            <v>41</v>
          </cell>
          <cell r="BG30">
            <v>58</v>
          </cell>
          <cell r="BH30">
            <v>42</v>
          </cell>
          <cell r="BI30">
            <v>19</v>
          </cell>
          <cell r="BJ30">
            <v>17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264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87</v>
          </cell>
          <cell r="BX30">
            <v>41</v>
          </cell>
          <cell r="BY30">
            <v>58</v>
          </cell>
          <cell r="BZ30">
            <v>42</v>
          </cell>
          <cell r="CA30">
            <v>19</v>
          </cell>
          <cell r="CB30">
            <v>17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264</v>
          </cell>
        </row>
        <row r="31">
          <cell r="A31" t="str">
            <v>0222352</v>
          </cell>
          <cell r="B31" t="str">
            <v>Menevula Junior Secondary</v>
          </cell>
          <cell r="C31" t="str">
            <v>ENG</v>
          </cell>
          <cell r="D31" t="str">
            <v>PEB_SANMA</v>
          </cell>
          <cell r="E31" t="str">
            <v>Sanma PEB</v>
          </cell>
          <cell r="F31" t="str">
            <v>V</v>
          </cell>
          <cell r="G31" t="str">
            <v>Government of Vanuatu</v>
          </cell>
          <cell r="H31" t="str">
            <v>Santo</v>
          </cell>
          <cell r="I31" t="str">
            <v>Sanma</v>
          </cell>
          <cell r="J31" t="str">
            <v>0084617001</v>
          </cell>
          <cell r="K31" t="str">
            <v>MENEVULA JUNIOR SECONDARY SCHOOL</v>
          </cell>
          <cell r="L31" t="str">
            <v>SS</v>
          </cell>
          <cell r="M31" t="str">
            <v>No</v>
          </cell>
          <cell r="N31" t="str">
            <v>No</v>
          </cell>
          <cell r="O31" t="str">
            <v>No</v>
          </cell>
          <cell r="P31" t="str">
            <v>No</v>
          </cell>
          <cell r="Q31" t="str">
            <v>No</v>
          </cell>
          <cell r="R31" t="str">
            <v>No</v>
          </cell>
          <cell r="S31" t="str">
            <v>No</v>
          </cell>
          <cell r="T31" t="str">
            <v>Yes</v>
          </cell>
          <cell r="U31" t="str">
            <v>Yes</v>
          </cell>
          <cell r="V31" t="str">
            <v>Yes</v>
          </cell>
          <cell r="W31" t="str">
            <v>Yes</v>
          </cell>
          <cell r="X31" t="str">
            <v>No</v>
          </cell>
          <cell r="Y31" t="str">
            <v>No</v>
          </cell>
          <cell r="Z31" t="str">
            <v>No</v>
          </cell>
          <cell r="AA31" t="str">
            <v>No</v>
          </cell>
          <cell r="AB31" t="str">
            <v>No</v>
          </cell>
          <cell r="AC31" t="str">
            <v>No</v>
          </cell>
          <cell r="AD31" t="str">
            <v xml:space="preserve">7 8 9 10 </v>
          </cell>
          <cell r="AE31" t="str">
            <v>No</v>
          </cell>
          <cell r="AF31" t="str">
            <v>No</v>
          </cell>
          <cell r="AG31" t="str">
            <v>Yes</v>
          </cell>
          <cell r="AH31" t="str">
            <v>No</v>
          </cell>
          <cell r="AI31" t="str">
            <v>No</v>
          </cell>
          <cell r="AJ31" t="str">
            <v>Yes</v>
          </cell>
          <cell r="AK31" t="str">
            <v>Yes</v>
          </cell>
          <cell r="AL31" t="str">
            <v>Yes</v>
          </cell>
          <cell r="AM31" t="str">
            <v>Yes</v>
          </cell>
          <cell r="AN31" t="str">
            <v>Yes</v>
          </cell>
          <cell r="AO31" t="str">
            <v>Yes</v>
          </cell>
          <cell r="AP31" t="str">
            <v>Yes</v>
          </cell>
          <cell r="AQ31" t="str">
            <v>Yes</v>
          </cell>
          <cell r="AR31" t="str">
            <v>Yes</v>
          </cell>
          <cell r="AS31" t="str">
            <v>Yes</v>
          </cell>
          <cell r="AT31" t="str">
            <v>Yes</v>
          </cell>
          <cell r="AU31" t="str">
            <v>Yes</v>
          </cell>
          <cell r="AV31" t="str">
            <v>No</v>
          </cell>
          <cell r="AW31" t="str">
            <v>No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47</v>
          </cell>
          <cell r="BF31">
            <v>22</v>
          </cell>
          <cell r="BG31">
            <v>38</v>
          </cell>
          <cell r="BH31">
            <v>16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123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47</v>
          </cell>
          <cell r="BX31">
            <v>22</v>
          </cell>
          <cell r="BY31">
            <v>38</v>
          </cell>
          <cell r="BZ31">
            <v>16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123</v>
          </cell>
        </row>
        <row r="32">
          <cell r="A32" t="str">
            <v>0222513</v>
          </cell>
          <cell r="B32" t="str">
            <v>Navele Secondary</v>
          </cell>
          <cell r="C32" t="str">
            <v>ENG</v>
          </cell>
          <cell r="D32" t="str">
            <v>ACOM</v>
          </cell>
          <cell r="E32" t="str">
            <v>Anglican Church of Melanesia</v>
          </cell>
          <cell r="F32" t="str">
            <v>G</v>
          </cell>
          <cell r="G32" t="str">
            <v>Church (Government Assisted)</v>
          </cell>
          <cell r="H32" t="str">
            <v>Santo</v>
          </cell>
          <cell r="I32" t="str">
            <v>Sanma</v>
          </cell>
          <cell r="J32" t="str">
            <v>0098399001</v>
          </cell>
          <cell r="K32" t="str">
            <v>NAVELE JUNIOR SECONDARY SCHOOL</v>
          </cell>
          <cell r="L32" t="str">
            <v>SS</v>
          </cell>
          <cell r="M32" t="str">
            <v>No</v>
          </cell>
          <cell r="N32" t="str">
            <v>No</v>
          </cell>
          <cell r="O32" t="str">
            <v>No</v>
          </cell>
          <cell r="P32" t="str">
            <v>No</v>
          </cell>
          <cell r="Q32" t="str">
            <v>No</v>
          </cell>
          <cell r="R32" t="str">
            <v>No</v>
          </cell>
          <cell r="S32" t="str">
            <v>No</v>
          </cell>
          <cell r="T32" t="str">
            <v>Yes</v>
          </cell>
          <cell r="U32" t="str">
            <v>Yes</v>
          </cell>
          <cell r="V32" t="str">
            <v>Yes</v>
          </cell>
          <cell r="W32" t="str">
            <v>Yes</v>
          </cell>
          <cell r="X32" t="str">
            <v>No</v>
          </cell>
          <cell r="Y32" t="str">
            <v>No</v>
          </cell>
          <cell r="Z32" t="str">
            <v>No</v>
          </cell>
          <cell r="AA32" t="str">
            <v>No</v>
          </cell>
          <cell r="AB32" t="str">
            <v>No</v>
          </cell>
          <cell r="AC32" t="str">
            <v>No</v>
          </cell>
          <cell r="AD32" t="str">
            <v xml:space="preserve">7 8 9 10 </v>
          </cell>
          <cell r="AE32" t="str">
            <v>No</v>
          </cell>
          <cell r="AF32" t="str">
            <v>No</v>
          </cell>
          <cell r="AG32" t="str">
            <v>Yes</v>
          </cell>
          <cell r="AH32" t="str">
            <v>No</v>
          </cell>
          <cell r="AI32" t="str">
            <v>No</v>
          </cell>
          <cell r="AJ32" t="str">
            <v>Yes</v>
          </cell>
          <cell r="AK32" t="str">
            <v>Yes</v>
          </cell>
          <cell r="AL32" t="str">
            <v>Yes</v>
          </cell>
          <cell r="AM32" t="str">
            <v>Yes</v>
          </cell>
          <cell r="AN32" t="str">
            <v>Yes</v>
          </cell>
          <cell r="AO32" t="str">
            <v>Yes</v>
          </cell>
          <cell r="AP32" t="str">
            <v>No</v>
          </cell>
          <cell r="AQ32" t="str">
            <v>Yes</v>
          </cell>
          <cell r="AR32" t="str">
            <v>No</v>
          </cell>
          <cell r="AS32" t="str">
            <v>Yes</v>
          </cell>
          <cell r="AT32" t="str">
            <v>Yes</v>
          </cell>
          <cell r="AU32" t="str">
            <v>Yes</v>
          </cell>
          <cell r="AV32" t="str">
            <v>No</v>
          </cell>
          <cell r="AW32" t="str">
            <v>No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18</v>
          </cell>
          <cell r="BF32">
            <v>17</v>
          </cell>
          <cell r="BG32">
            <v>24</v>
          </cell>
          <cell r="BH32">
            <v>16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75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18</v>
          </cell>
          <cell r="BX32">
            <v>17</v>
          </cell>
          <cell r="BY32">
            <v>24</v>
          </cell>
          <cell r="BZ32">
            <v>16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75</v>
          </cell>
        </row>
        <row r="33">
          <cell r="A33" t="str">
            <v>0222567</v>
          </cell>
          <cell r="B33" t="str">
            <v>Mwast Jr. Secondary School</v>
          </cell>
          <cell r="C33" t="str">
            <v>ENG</v>
          </cell>
          <cell r="D33" t="str">
            <v>PEB_SANMA</v>
          </cell>
          <cell r="E33" t="str">
            <v>Sanma PEB</v>
          </cell>
          <cell r="F33" t="str">
            <v>V</v>
          </cell>
          <cell r="G33" t="str">
            <v>Government of Vanuatu</v>
          </cell>
          <cell r="H33" t="str">
            <v>Santo</v>
          </cell>
          <cell r="I33" t="str">
            <v>Sanma</v>
          </cell>
          <cell r="L33" t="str">
            <v>SS</v>
          </cell>
          <cell r="M33" t="str">
            <v>No</v>
          </cell>
          <cell r="N33" t="str">
            <v>No</v>
          </cell>
          <cell r="O33" t="str">
            <v>No</v>
          </cell>
          <cell r="P33" t="str">
            <v>No</v>
          </cell>
          <cell r="Q33" t="str">
            <v>No</v>
          </cell>
          <cell r="R33" t="str">
            <v>No</v>
          </cell>
          <cell r="S33" t="str">
            <v>No</v>
          </cell>
          <cell r="T33" t="str">
            <v>Yes</v>
          </cell>
          <cell r="U33" t="str">
            <v>Yes</v>
          </cell>
          <cell r="V33" t="str">
            <v>Yes</v>
          </cell>
          <cell r="W33" t="str">
            <v>Yes</v>
          </cell>
          <cell r="X33" t="str">
            <v>No</v>
          </cell>
          <cell r="Y33" t="str">
            <v>No</v>
          </cell>
          <cell r="Z33" t="str">
            <v>No</v>
          </cell>
          <cell r="AA33" t="str">
            <v>No</v>
          </cell>
          <cell r="AB33" t="str">
            <v>No</v>
          </cell>
          <cell r="AC33" t="str">
            <v>No</v>
          </cell>
          <cell r="AD33" t="str">
            <v xml:space="preserve">7 8 9 10 </v>
          </cell>
          <cell r="AE33" t="str">
            <v>No</v>
          </cell>
          <cell r="AF33" t="str">
            <v>No</v>
          </cell>
          <cell r="AG33" t="str">
            <v>Yes</v>
          </cell>
          <cell r="AH33" t="str">
            <v>No</v>
          </cell>
          <cell r="AI33" t="str">
            <v>No</v>
          </cell>
          <cell r="AJ33" t="str">
            <v>No</v>
          </cell>
          <cell r="AK33" t="str">
            <v>Yes</v>
          </cell>
          <cell r="AL33" t="str">
            <v>Yes</v>
          </cell>
          <cell r="AM33" t="str">
            <v>Yes</v>
          </cell>
          <cell r="AN33" t="str">
            <v>Yes</v>
          </cell>
          <cell r="AO33" t="str">
            <v>Yes</v>
          </cell>
          <cell r="AP33" t="str">
            <v>No</v>
          </cell>
          <cell r="AQ33" t="str">
            <v>No</v>
          </cell>
          <cell r="AR33" t="str">
            <v>No</v>
          </cell>
          <cell r="AS33" t="str">
            <v>Yes</v>
          </cell>
          <cell r="AT33" t="str">
            <v>Yes</v>
          </cell>
          <cell r="AU33" t="str">
            <v>Yes</v>
          </cell>
          <cell r="AV33" t="str">
            <v>Yes</v>
          </cell>
          <cell r="AW33" t="str">
            <v>No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43</v>
          </cell>
          <cell r="BF33">
            <v>33</v>
          </cell>
          <cell r="BG33">
            <v>37</v>
          </cell>
          <cell r="BH33">
            <v>19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132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43</v>
          </cell>
          <cell r="BX33">
            <v>33</v>
          </cell>
          <cell r="BY33">
            <v>37</v>
          </cell>
          <cell r="BZ33">
            <v>19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132</v>
          </cell>
        </row>
        <row r="34">
          <cell r="A34" t="str">
            <v>0326351</v>
          </cell>
          <cell r="B34" t="str">
            <v>Apostolic College</v>
          </cell>
          <cell r="C34" t="str">
            <v>ENG</v>
          </cell>
          <cell r="D34" t="str">
            <v>APO</v>
          </cell>
          <cell r="E34" t="str">
            <v>Apostolic Church</v>
          </cell>
          <cell r="F34" t="str">
            <v>G</v>
          </cell>
          <cell r="G34" t="str">
            <v>Church (Government Assisted)</v>
          </cell>
          <cell r="H34" t="str">
            <v>Ambae</v>
          </cell>
          <cell r="I34" t="str">
            <v>Penama</v>
          </cell>
          <cell r="J34" t="str">
            <v>0103607001</v>
          </cell>
          <cell r="K34" t="str">
            <v>APOSTOLIC COLLEGE</v>
          </cell>
          <cell r="L34" t="str">
            <v>SS</v>
          </cell>
          <cell r="M34" t="str">
            <v>No</v>
          </cell>
          <cell r="N34" t="str">
            <v>No</v>
          </cell>
          <cell r="O34" t="str">
            <v>No</v>
          </cell>
          <cell r="P34" t="str">
            <v>No</v>
          </cell>
          <cell r="Q34" t="str">
            <v>No</v>
          </cell>
          <cell r="R34" t="str">
            <v>No</v>
          </cell>
          <cell r="S34" t="str">
            <v>No</v>
          </cell>
          <cell r="T34" t="str">
            <v>Yes</v>
          </cell>
          <cell r="U34" t="str">
            <v>Yes</v>
          </cell>
          <cell r="V34" t="str">
            <v>Yes</v>
          </cell>
          <cell r="W34" t="str">
            <v>Yes</v>
          </cell>
          <cell r="X34" t="str">
            <v>No</v>
          </cell>
          <cell r="Y34" t="str">
            <v>No</v>
          </cell>
          <cell r="Z34" t="str">
            <v>No</v>
          </cell>
          <cell r="AA34" t="str">
            <v>No</v>
          </cell>
          <cell r="AB34" t="str">
            <v>No</v>
          </cell>
          <cell r="AC34" t="str">
            <v>No</v>
          </cell>
          <cell r="AD34" t="str">
            <v xml:space="preserve">7 8 9 10 </v>
          </cell>
          <cell r="AE34" t="str">
            <v>No</v>
          </cell>
          <cell r="AF34" t="str">
            <v>No</v>
          </cell>
          <cell r="AG34" t="str">
            <v>Yes</v>
          </cell>
          <cell r="AH34" t="str">
            <v>No</v>
          </cell>
          <cell r="AI34" t="str">
            <v>No</v>
          </cell>
          <cell r="AJ34" t="str">
            <v>Yes</v>
          </cell>
          <cell r="AK34" t="str">
            <v>Yes</v>
          </cell>
          <cell r="AL34" t="str">
            <v>Yes</v>
          </cell>
          <cell r="AM34" t="str">
            <v>Yes</v>
          </cell>
          <cell r="AN34" t="str">
            <v>Yes</v>
          </cell>
          <cell r="AO34" t="str">
            <v>Yes</v>
          </cell>
          <cell r="AP34" t="str">
            <v>Yes</v>
          </cell>
          <cell r="AQ34" t="str">
            <v>Yes</v>
          </cell>
          <cell r="AR34" t="str">
            <v>Yes</v>
          </cell>
          <cell r="AS34" t="str">
            <v>Yes</v>
          </cell>
          <cell r="AT34" t="str">
            <v>Yes</v>
          </cell>
          <cell r="AU34" t="str">
            <v>Yes</v>
          </cell>
          <cell r="AV34" t="str">
            <v>No</v>
          </cell>
          <cell r="AW34" t="str">
            <v>No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32</v>
          </cell>
          <cell r="BF34">
            <v>32</v>
          </cell>
          <cell r="BG34">
            <v>29</v>
          </cell>
          <cell r="BH34">
            <v>27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120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32</v>
          </cell>
          <cell r="BX34">
            <v>32</v>
          </cell>
          <cell r="BY34">
            <v>29</v>
          </cell>
          <cell r="BZ34">
            <v>27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120</v>
          </cell>
        </row>
        <row r="35">
          <cell r="A35" t="str">
            <v>0327418</v>
          </cell>
          <cell r="B35" t="str">
            <v>Sulua Junior Secondary</v>
          </cell>
          <cell r="C35" t="str">
            <v>ENG</v>
          </cell>
          <cell r="D35" t="str">
            <v>ACOM</v>
          </cell>
          <cell r="E35" t="str">
            <v>Anglican Church of Melanesia</v>
          </cell>
          <cell r="F35" t="str">
            <v>G</v>
          </cell>
          <cell r="G35" t="str">
            <v>Church (Government Assisted)</v>
          </cell>
          <cell r="H35" t="str">
            <v>Maewo</v>
          </cell>
          <cell r="I35" t="str">
            <v>Penama</v>
          </cell>
          <cell r="L35" t="str">
            <v>SS</v>
          </cell>
          <cell r="M35" t="str">
            <v>No</v>
          </cell>
          <cell r="N35" t="str">
            <v>No</v>
          </cell>
          <cell r="O35" t="str">
            <v>No</v>
          </cell>
          <cell r="P35" t="str">
            <v>No</v>
          </cell>
          <cell r="Q35" t="str">
            <v>No</v>
          </cell>
          <cell r="R35" t="str">
            <v>No</v>
          </cell>
          <cell r="S35" t="str">
            <v>No</v>
          </cell>
          <cell r="T35" t="str">
            <v>Yes</v>
          </cell>
          <cell r="U35" t="str">
            <v>Yes</v>
          </cell>
          <cell r="V35" t="str">
            <v>Yes</v>
          </cell>
          <cell r="W35" t="str">
            <v>Yes</v>
          </cell>
          <cell r="X35" t="str">
            <v>No</v>
          </cell>
          <cell r="Y35" t="str">
            <v>No</v>
          </cell>
          <cell r="Z35" t="str">
            <v>No</v>
          </cell>
          <cell r="AA35" t="str">
            <v>No</v>
          </cell>
          <cell r="AB35" t="str">
            <v>No</v>
          </cell>
          <cell r="AC35" t="str">
            <v>No</v>
          </cell>
          <cell r="AD35" t="str">
            <v xml:space="preserve">7 8 9 10 </v>
          </cell>
          <cell r="AE35" t="str">
            <v>No</v>
          </cell>
          <cell r="AF35" t="str">
            <v>No</v>
          </cell>
          <cell r="AG35" t="str">
            <v>Yes</v>
          </cell>
          <cell r="AH35" t="str">
            <v>No</v>
          </cell>
          <cell r="AI35" t="str">
            <v>No</v>
          </cell>
          <cell r="AJ35" t="str">
            <v>No</v>
          </cell>
          <cell r="AK35" t="str">
            <v>No</v>
          </cell>
          <cell r="AL35" t="str">
            <v>No</v>
          </cell>
          <cell r="AM35" t="str">
            <v>No</v>
          </cell>
          <cell r="AN35" t="str">
            <v>No</v>
          </cell>
          <cell r="AO35" t="str">
            <v>No</v>
          </cell>
          <cell r="AP35" t="str">
            <v>Yes</v>
          </cell>
          <cell r="AQ35" t="str">
            <v>Yes</v>
          </cell>
          <cell r="AR35" t="str">
            <v>Yes</v>
          </cell>
          <cell r="AS35" t="str">
            <v>Yes</v>
          </cell>
          <cell r="AT35" t="str">
            <v>Yes</v>
          </cell>
          <cell r="AU35" t="str">
            <v>Yes</v>
          </cell>
          <cell r="AV35" t="str">
            <v>No</v>
          </cell>
          <cell r="AW35" t="str">
            <v>No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23</v>
          </cell>
          <cell r="BF35">
            <v>34</v>
          </cell>
          <cell r="BG35">
            <v>30</v>
          </cell>
          <cell r="BH35">
            <v>22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109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23</v>
          </cell>
          <cell r="BX35">
            <v>34</v>
          </cell>
          <cell r="BY35">
            <v>30</v>
          </cell>
          <cell r="BZ35">
            <v>22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109</v>
          </cell>
        </row>
        <row r="36">
          <cell r="A36" t="str">
            <v>0328352</v>
          </cell>
          <cell r="B36" t="str">
            <v>Atavtabanga Secondary</v>
          </cell>
          <cell r="C36" t="str">
            <v>ENG</v>
          </cell>
          <cell r="D36" t="str">
            <v>PEB_PENAMA</v>
          </cell>
          <cell r="E36" t="str">
            <v>Penama PEB</v>
          </cell>
          <cell r="F36" t="str">
            <v>V</v>
          </cell>
          <cell r="G36" t="str">
            <v>Government of Vanuatu</v>
          </cell>
          <cell r="H36" t="str">
            <v>Pentecost</v>
          </cell>
          <cell r="I36" t="str">
            <v>Penama</v>
          </cell>
          <cell r="J36" t="str">
            <v>0084867001</v>
          </cell>
          <cell r="K36" t="str">
            <v>ATAVTABANGA PRIMARY SCHOOL</v>
          </cell>
          <cell r="L36" t="str">
            <v>SS</v>
          </cell>
          <cell r="M36" t="str">
            <v>No</v>
          </cell>
          <cell r="N36" t="str">
            <v>No</v>
          </cell>
          <cell r="O36" t="str">
            <v>No</v>
          </cell>
          <cell r="P36" t="str">
            <v>No</v>
          </cell>
          <cell r="Q36" t="str">
            <v>No</v>
          </cell>
          <cell r="R36" t="str">
            <v>No</v>
          </cell>
          <cell r="S36" t="str">
            <v>No</v>
          </cell>
          <cell r="T36" t="str">
            <v>Yes</v>
          </cell>
          <cell r="U36" t="str">
            <v>Yes</v>
          </cell>
          <cell r="V36" t="str">
            <v>Yes</v>
          </cell>
          <cell r="W36" t="str">
            <v>Yes</v>
          </cell>
          <cell r="X36" t="str">
            <v>No</v>
          </cell>
          <cell r="Y36" t="str">
            <v>No</v>
          </cell>
          <cell r="Z36" t="str">
            <v>No</v>
          </cell>
          <cell r="AA36" t="str">
            <v>No</v>
          </cell>
          <cell r="AB36" t="str">
            <v>No</v>
          </cell>
          <cell r="AC36" t="str">
            <v>No</v>
          </cell>
          <cell r="AD36" t="str">
            <v xml:space="preserve">7 8 9 10 </v>
          </cell>
          <cell r="AE36" t="str">
            <v>No</v>
          </cell>
          <cell r="AF36" t="str">
            <v>No</v>
          </cell>
          <cell r="AG36" t="str">
            <v>Yes</v>
          </cell>
          <cell r="AH36" t="str">
            <v>No</v>
          </cell>
          <cell r="AI36" t="str">
            <v>No</v>
          </cell>
          <cell r="AJ36" t="str">
            <v>Yes</v>
          </cell>
          <cell r="AK36" t="str">
            <v>Yes</v>
          </cell>
          <cell r="AL36" t="str">
            <v>Yes</v>
          </cell>
          <cell r="AM36" t="str">
            <v>Yes</v>
          </cell>
          <cell r="AN36" t="str">
            <v>Yes</v>
          </cell>
          <cell r="AO36" t="str">
            <v>Yes</v>
          </cell>
          <cell r="AP36" t="str">
            <v>Yes</v>
          </cell>
          <cell r="AQ36" t="str">
            <v>Yes</v>
          </cell>
          <cell r="AR36" t="str">
            <v>Yes</v>
          </cell>
          <cell r="AS36" t="str">
            <v>Yes</v>
          </cell>
          <cell r="AT36" t="str">
            <v>Yes</v>
          </cell>
          <cell r="AU36" t="str">
            <v>Yes</v>
          </cell>
          <cell r="AV36" t="str">
            <v>No</v>
          </cell>
          <cell r="AW36" t="str">
            <v>No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64</v>
          </cell>
          <cell r="BF36">
            <v>47</v>
          </cell>
          <cell r="BG36">
            <v>47</v>
          </cell>
          <cell r="BH36">
            <v>49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207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64</v>
          </cell>
          <cell r="BX36">
            <v>47</v>
          </cell>
          <cell r="BY36">
            <v>47</v>
          </cell>
          <cell r="BZ36">
            <v>49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207</v>
          </cell>
        </row>
        <row r="37">
          <cell r="A37" t="str">
            <v>0329301</v>
          </cell>
          <cell r="B37" t="str">
            <v>Lakatoro Secondary</v>
          </cell>
          <cell r="C37" t="str">
            <v>ENG</v>
          </cell>
          <cell r="D37" t="str">
            <v>PEB_MALAMP</v>
          </cell>
          <cell r="E37" t="str">
            <v>Malampa PEB</v>
          </cell>
          <cell r="F37" t="str">
            <v>V</v>
          </cell>
          <cell r="G37" t="str">
            <v>Government of Vanuatu</v>
          </cell>
          <cell r="H37" t="str">
            <v>Malekula</v>
          </cell>
          <cell r="I37" t="str">
            <v>Malampa</v>
          </cell>
          <cell r="J37" t="str">
            <v>0084700001</v>
          </cell>
          <cell r="K37" t="str">
            <v>LAKATORO JUNIOR SECONDARY SCHOOL</v>
          </cell>
          <cell r="L37" t="str">
            <v>SS</v>
          </cell>
          <cell r="M37" t="str">
            <v>No</v>
          </cell>
          <cell r="N37" t="str">
            <v>No</v>
          </cell>
          <cell r="O37" t="str">
            <v>No</v>
          </cell>
          <cell r="P37" t="str">
            <v>No</v>
          </cell>
          <cell r="Q37" t="str">
            <v>No</v>
          </cell>
          <cell r="R37" t="str">
            <v>No</v>
          </cell>
          <cell r="S37" t="str">
            <v>No</v>
          </cell>
          <cell r="T37" t="str">
            <v>Yes</v>
          </cell>
          <cell r="U37" t="str">
            <v>Yes</v>
          </cell>
          <cell r="V37" t="str">
            <v>Yes</v>
          </cell>
          <cell r="W37" t="str">
            <v>Yes</v>
          </cell>
          <cell r="X37" t="str">
            <v>No</v>
          </cell>
          <cell r="Y37" t="str">
            <v>No</v>
          </cell>
          <cell r="Z37" t="str">
            <v>No</v>
          </cell>
          <cell r="AA37" t="str">
            <v>No</v>
          </cell>
          <cell r="AB37" t="str">
            <v>No</v>
          </cell>
          <cell r="AC37" t="str">
            <v>No</v>
          </cell>
          <cell r="AD37" t="str">
            <v xml:space="preserve">7 8 9 10 </v>
          </cell>
          <cell r="AE37" t="str">
            <v>No</v>
          </cell>
          <cell r="AF37" t="str">
            <v>No</v>
          </cell>
          <cell r="AG37" t="str">
            <v>Yes</v>
          </cell>
          <cell r="AH37" t="str">
            <v>No</v>
          </cell>
          <cell r="AI37" t="str">
            <v>No</v>
          </cell>
          <cell r="AJ37" t="str">
            <v>Yes</v>
          </cell>
          <cell r="AK37" t="str">
            <v>Yes</v>
          </cell>
          <cell r="AL37" t="str">
            <v>Yes</v>
          </cell>
          <cell r="AM37" t="str">
            <v>Yes</v>
          </cell>
          <cell r="AN37" t="str">
            <v>Yes</v>
          </cell>
          <cell r="AO37" t="str">
            <v>Yes</v>
          </cell>
          <cell r="AP37" t="str">
            <v>Yes</v>
          </cell>
          <cell r="AQ37" t="str">
            <v>Yes</v>
          </cell>
          <cell r="AR37" t="str">
            <v>Yes</v>
          </cell>
          <cell r="AS37" t="str">
            <v>Yes</v>
          </cell>
          <cell r="AT37" t="str">
            <v>Yes</v>
          </cell>
          <cell r="AU37" t="str">
            <v>Yes</v>
          </cell>
          <cell r="AV37" t="str">
            <v>No</v>
          </cell>
          <cell r="AW37" t="str">
            <v>No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129</v>
          </cell>
          <cell r="BF37">
            <v>101</v>
          </cell>
          <cell r="BG37">
            <v>135</v>
          </cell>
          <cell r="BH37">
            <v>69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434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129</v>
          </cell>
          <cell r="BX37">
            <v>101</v>
          </cell>
          <cell r="BY37">
            <v>135</v>
          </cell>
          <cell r="BZ37">
            <v>69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434</v>
          </cell>
        </row>
        <row r="38">
          <cell r="A38" t="str">
            <v>0329304</v>
          </cell>
          <cell r="B38" t="str">
            <v>Norsup Secondary</v>
          </cell>
          <cell r="C38" t="str">
            <v>FRE</v>
          </cell>
          <cell r="D38" t="str">
            <v>PEB_MALAMP</v>
          </cell>
          <cell r="E38" t="str">
            <v>Malampa PEB</v>
          </cell>
          <cell r="F38" t="str">
            <v>V</v>
          </cell>
          <cell r="G38" t="str">
            <v>Government of Vanuatu</v>
          </cell>
          <cell r="H38" t="str">
            <v>Malekula</v>
          </cell>
          <cell r="I38" t="str">
            <v>Malampa</v>
          </cell>
          <cell r="J38" t="str">
            <v>0084701001</v>
          </cell>
          <cell r="K38" t="str">
            <v>COLLEGE DE NORSUP</v>
          </cell>
          <cell r="L38" t="str">
            <v>SS</v>
          </cell>
          <cell r="M38" t="str">
            <v>No</v>
          </cell>
          <cell r="N38" t="str">
            <v>No</v>
          </cell>
          <cell r="O38" t="str">
            <v>No</v>
          </cell>
          <cell r="P38" t="str">
            <v>No</v>
          </cell>
          <cell r="Q38" t="str">
            <v>No</v>
          </cell>
          <cell r="R38" t="str">
            <v>No</v>
          </cell>
          <cell r="S38" t="str">
            <v>No</v>
          </cell>
          <cell r="T38" t="str">
            <v>Yes</v>
          </cell>
          <cell r="U38" t="str">
            <v>Yes</v>
          </cell>
          <cell r="V38" t="str">
            <v>Yes</v>
          </cell>
          <cell r="W38" t="str">
            <v>Yes</v>
          </cell>
          <cell r="X38" t="str">
            <v>Yes</v>
          </cell>
          <cell r="Y38" t="str">
            <v>Yes</v>
          </cell>
          <cell r="Z38" t="str">
            <v>Yes</v>
          </cell>
          <cell r="AA38" t="str">
            <v>No</v>
          </cell>
          <cell r="AB38" t="str">
            <v>No</v>
          </cell>
          <cell r="AC38" t="str">
            <v>No</v>
          </cell>
          <cell r="AD38" t="str">
            <v xml:space="preserve">7 8 9 10 11 12 13 </v>
          </cell>
          <cell r="AE38" t="str">
            <v>No</v>
          </cell>
          <cell r="AF38" t="str">
            <v>No</v>
          </cell>
          <cell r="AG38" t="str">
            <v>Yes</v>
          </cell>
          <cell r="AH38" t="str">
            <v>No</v>
          </cell>
          <cell r="AI38" t="str">
            <v>No</v>
          </cell>
          <cell r="AJ38" t="str">
            <v>Yes</v>
          </cell>
          <cell r="AK38" t="str">
            <v>Yes</v>
          </cell>
          <cell r="AL38" t="str">
            <v>Yes</v>
          </cell>
          <cell r="AM38" t="str">
            <v>Yes</v>
          </cell>
          <cell r="AN38" t="str">
            <v>Yes</v>
          </cell>
          <cell r="AO38" t="str">
            <v>Yes</v>
          </cell>
          <cell r="AP38" t="str">
            <v>Yes</v>
          </cell>
          <cell r="AQ38" t="str">
            <v>Yes</v>
          </cell>
          <cell r="AR38" t="str">
            <v>Yes</v>
          </cell>
          <cell r="AS38" t="str">
            <v>Yes</v>
          </cell>
          <cell r="AT38" t="str">
            <v>Yes</v>
          </cell>
          <cell r="AU38" t="str">
            <v>Yes</v>
          </cell>
          <cell r="AV38" t="str">
            <v>No</v>
          </cell>
          <cell r="AW38" t="str">
            <v>No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88</v>
          </cell>
          <cell r="BF38">
            <v>80</v>
          </cell>
          <cell r="BG38">
            <v>62</v>
          </cell>
          <cell r="BH38">
            <v>39</v>
          </cell>
          <cell r="BI38">
            <v>70</v>
          </cell>
          <cell r="BJ38">
            <v>59</v>
          </cell>
          <cell r="BK38">
            <v>31</v>
          </cell>
          <cell r="BL38">
            <v>0</v>
          </cell>
          <cell r="BM38">
            <v>0</v>
          </cell>
          <cell r="BN38">
            <v>0</v>
          </cell>
          <cell r="BO38">
            <v>429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88</v>
          </cell>
          <cell r="BX38">
            <v>80</v>
          </cell>
          <cell r="BY38">
            <v>62</v>
          </cell>
          <cell r="BZ38">
            <v>39</v>
          </cell>
          <cell r="CA38">
            <v>70</v>
          </cell>
          <cell r="CB38">
            <v>59</v>
          </cell>
          <cell r="CC38">
            <v>31</v>
          </cell>
          <cell r="CD38">
            <v>0</v>
          </cell>
          <cell r="CE38">
            <v>0</v>
          </cell>
          <cell r="CF38">
            <v>0</v>
          </cell>
          <cell r="CG38">
            <v>429</v>
          </cell>
        </row>
        <row r="39">
          <cell r="A39" t="str">
            <v>0329305</v>
          </cell>
          <cell r="B39" t="str">
            <v>Orap Secondary</v>
          </cell>
          <cell r="C39" t="str">
            <v>FRE</v>
          </cell>
          <cell r="D39" t="str">
            <v>FELP</v>
          </cell>
          <cell r="E39" t="str">
            <v>Federation de l'enseignement libre protestant (FELP)</v>
          </cell>
          <cell r="F39" t="str">
            <v>G</v>
          </cell>
          <cell r="G39" t="str">
            <v>Church (Government Assisted)</v>
          </cell>
          <cell r="H39" t="str">
            <v>Malekula</v>
          </cell>
          <cell r="I39" t="str">
            <v>Malampa</v>
          </cell>
          <cell r="J39" t="str">
            <v>0084712001</v>
          </cell>
          <cell r="K39" t="str">
            <v>COLLEGE D'ORAP</v>
          </cell>
          <cell r="L39" t="str">
            <v>SS</v>
          </cell>
          <cell r="M39" t="str">
            <v>No</v>
          </cell>
          <cell r="N39" t="str">
            <v>No</v>
          </cell>
          <cell r="O39" t="str">
            <v>No</v>
          </cell>
          <cell r="P39" t="str">
            <v>No</v>
          </cell>
          <cell r="Q39" t="str">
            <v>No</v>
          </cell>
          <cell r="R39" t="str">
            <v>No</v>
          </cell>
          <cell r="S39" t="str">
            <v>No</v>
          </cell>
          <cell r="T39" t="str">
            <v>Yes</v>
          </cell>
          <cell r="U39" t="str">
            <v>Yes</v>
          </cell>
          <cell r="V39" t="str">
            <v>Yes</v>
          </cell>
          <cell r="W39" t="str">
            <v>Yes</v>
          </cell>
          <cell r="X39" t="str">
            <v>Yes</v>
          </cell>
          <cell r="Y39" t="str">
            <v>Yes</v>
          </cell>
          <cell r="Z39" t="str">
            <v>No</v>
          </cell>
          <cell r="AA39" t="str">
            <v>No</v>
          </cell>
          <cell r="AB39" t="str">
            <v>No</v>
          </cell>
          <cell r="AC39" t="str">
            <v>No</v>
          </cell>
          <cell r="AD39" t="str">
            <v xml:space="preserve">7 8 9 10 11 12 </v>
          </cell>
          <cell r="AE39" t="str">
            <v>No</v>
          </cell>
          <cell r="AF39" t="str">
            <v>No</v>
          </cell>
          <cell r="AG39" t="str">
            <v>Yes</v>
          </cell>
          <cell r="AH39" t="str">
            <v>No</v>
          </cell>
          <cell r="AI39" t="str">
            <v>No</v>
          </cell>
          <cell r="AJ39" t="str">
            <v>Yes</v>
          </cell>
          <cell r="AK39" t="str">
            <v>Yes</v>
          </cell>
          <cell r="AL39" t="str">
            <v>Yes</v>
          </cell>
          <cell r="AM39" t="str">
            <v>Yes</v>
          </cell>
          <cell r="AN39" t="str">
            <v>Yes</v>
          </cell>
          <cell r="AO39" t="str">
            <v>Yes</v>
          </cell>
          <cell r="AP39" t="str">
            <v>Yes</v>
          </cell>
          <cell r="AQ39" t="str">
            <v>Yes</v>
          </cell>
          <cell r="AR39" t="str">
            <v>Yes</v>
          </cell>
          <cell r="AS39" t="str">
            <v>Yes</v>
          </cell>
          <cell r="AT39" t="str">
            <v>Yes</v>
          </cell>
          <cell r="AU39" t="str">
            <v>Yes</v>
          </cell>
          <cell r="AV39" t="str">
            <v>No</v>
          </cell>
          <cell r="AW39" t="str">
            <v>No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50</v>
          </cell>
          <cell r="BF39">
            <v>32</v>
          </cell>
          <cell r="BG39">
            <v>34</v>
          </cell>
          <cell r="BH39">
            <v>19</v>
          </cell>
          <cell r="BI39">
            <v>8</v>
          </cell>
          <cell r="BJ39">
            <v>7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150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50</v>
          </cell>
          <cell r="BX39">
            <v>32</v>
          </cell>
          <cell r="BY39">
            <v>34</v>
          </cell>
          <cell r="BZ39">
            <v>19</v>
          </cell>
          <cell r="CA39">
            <v>8</v>
          </cell>
          <cell r="CB39">
            <v>7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150</v>
          </cell>
        </row>
        <row r="40">
          <cell r="A40" t="str">
            <v>0329306</v>
          </cell>
          <cell r="B40" t="str">
            <v>Rensarie Secondary</v>
          </cell>
          <cell r="C40" t="str">
            <v>ENG</v>
          </cell>
          <cell r="D40" t="str">
            <v>PEB_MALAMP</v>
          </cell>
          <cell r="E40" t="str">
            <v>Malampa PEB</v>
          </cell>
          <cell r="F40" t="str">
            <v>V</v>
          </cell>
          <cell r="G40" t="str">
            <v>Government of Vanuatu</v>
          </cell>
          <cell r="H40" t="str">
            <v>Malekula</v>
          </cell>
          <cell r="I40" t="str">
            <v>Malampa</v>
          </cell>
          <cell r="J40" t="str">
            <v>0084702001</v>
          </cell>
          <cell r="K40" t="str">
            <v>RENSARIE JUNIOR &amp; SECONDARY SCHOOL</v>
          </cell>
          <cell r="L40" t="str">
            <v>SS</v>
          </cell>
          <cell r="M40" t="str">
            <v>No</v>
          </cell>
          <cell r="N40" t="str">
            <v>No</v>
          </cell>
          <cell r="O40" t="str">
            <v>No</v>
          </cell>
          <cell r="P40" t="str">
            <v>No</v>
          </cell>
          <cell r="Q40" t="str">
            <v>No</v>
          </cell>
          <cell r="R40" t="str">
            <v>No</v>
          </cell>
          <cell r="S40" t="str">
            <v>No</v>
          </cell>
          <cell r="T40" t="str">
            <v>Yes</v>
          </cell>
          <cell r="U40" t="str">
            <v>Yes</v>
          </cell>
          <cell r="V40" t="str">
            <v>Yes</v>
          </cell>
          <cell r="W40" t="str">
            <v>Yes</v>
          </cell>
          <cell r="X40" t="str">
            <v>Yes</v>
          </cell>
          <cell r="Y40" t="str">
            <v>Yes</v>
          </cell>
          <cell r="Z40" t="str">
            <v>Yes</v>
          </cell>
          <cell r="AA40" t="str">
            <v>No</v>
          </cell>
          <cell r="AB40" t="str">
            <v>No</v>
          </cell>
          <cell r="AC40" t="str">
            <v>No</v>
          </cell>
          <cell r="AD40" t="str">
            <v xml:space="preserve">7 8 9 10 11 12 13 </v>
          </cell>
          <cell r="AE40" t="str">
            <v>No</v>
          </cell>
          <cell r="AF40" t="str">
            <v>No</v>
          </cell>
          <cell r="AG40" t="str">
            <v>Yes</v>
          </cell>
          <cell r="AH40" t="str">
            <v>No</v>
          </cell>
          <cell r="AI40" t="str">
            <v>No</v>
          </cell>
          <cell r="AJ40" t="str">
            <v>Yes</v>
          </cell>
          <cell r="AK40" t="str">
            <v>Yes</v>
          </cell>
          <cell r="AL40" t="str">
            <v>Yes</v>
          </cell>
          <cell r="AM40" t="str">
            <v>Yes</v>
          </cell>
          <cell r="AN40" t="str">
            <v>Yes</v>
          </cell>
          <cell r="AO40" t="str">
            <v>Yes</v>
          </cell>
          <cell r="AP40" t="str">
            <v>Yes</v>
          </cell>
          <cell r="AQ40" t="str">
            <v>Yes</v>
          </cell>
          <cell r="AR40" t="str">
            <v>Yes</v>
          </cell>
          <cell r="AS40" t="str">
            <v>Yes</v>
          </cell>
          <cell r="AT40" t="str">
            <v>Yes</v>
          </cell>
          <cell r="AU40" t="str">
            <v>Yes</v>
          </cell>
          <cell r="AV40" t="str">
            <v>No</v>
          </cell>
          <cell r="AW40" t="str">
            <v>No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85</v>
          </cell>
          <cell r="BF40">
            <v>65</v>
          </cell>
          <cell r="BG40">
            <v>78</v>
          </cell>
          <cell r="BH40">
            <v>66</v>
          </cell>
          <cell r="BI40">
            <v>143</v>
          </cell>
          <cell r="BJ40">
            <v>97</v>
          </cell>
          <cell r="BK40">
            <v>26</v>
          </cell>
          <cell r="BL40">
            <v>0</v>
          </cell>
          <cell r="BM40">
            <v>0</v>
          </cell>
          <cell r="BN40">
            <v>0</v>
          </cell>
          <cell r="BO40">
            <v>560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85</v>
          </cell>
          <cell r="BX40">
            <v>65</v>
          </cell>
          <cell r="BY40">
            <v>78</v>
          </cell>
          <cell r="BZ40">
            <v>66</v>
          </cell>
          <cell r="CA40">
            <v>143</v>
          </cell>
          <cell r="CB40">
            <v>97</v>
          </cell>
          <cell r="CC40">
            <v>26</v>
          </cell>
          <cell r="CD40">
            <v>0</v>
          </cell>
          <cell r="CE40">
            <v>0</v>
          </cell>
          <cell r="CF40">
            <v>0</v>
          </cell>
          <cell r="CG40">
            <v>560</v>
          </cell>
        </row>
        <row r="41">
          <cell r="A41" t="str">
            <v>0329308</v>
          </cell>
          <cell r="B41" t="str">
            <v>South West Bay Secondary</v>
          </cell>
          <cell r="C41" t="str">
            <v>ENG</v>
          </cell>
          <cell r="D41" t="str">
            <v>PCV</v>
          </cell>
          <cell r="E41" t="str">
            <v>Presbyterian Church of Vanuatu</v>
          </cell>
          <cell r="F41" t="str">
            <v>G</v>
          </cell>
          <cell r="G41" t="str">
            <v>Church (Government Assisted)</v>
          </cell>
          <cell r="H41" t="str">
            <v>Malekula</v>
          </cell>
          <cell r="I41" t="str">
            <v>Malampa</v>
          </cell>
          <cell r="J41" t="str">
            <v>0084709001</v>
          </cell>
          <cell r="K41" t="str">
            <v>SWB JUNIOR SECONDARY SCHOOL</v>
          </cell>
          <cell r="L41" t="str">
            <v>SS</v>
          </cell>
          <cell r="M41" t="str">
            <v>No</v>
          </cell>
          <cell r="N41" t="str">
            <v>No</v>
          </cell>
          <cell r="O41" t="str">
            <v>No</v>
          </cell>
          <cell r="P41" t="str">
            <v>No</v>
          </cell>
          <cell r="Q41" t="str">
            <v>No</v>
          </cell>
          <cell r="R41" t="str">
            <v>No</v>
          </cell>
          <cell r="S41" t="str">
            <v>No</v>
          </cell>
          <cell r="T41" t="str">
            <v>Yes</v>
          </cell>
          <cell r="U41" t="str">
            <v>Yes</v>
          </cell>
          <cell r="V41" t="str">
            <v>Yes</v>
          </cell>
          <cell r="W41" t="str">
            <v>Yes</v>
          </cell>
          <cell r="X41" t="str">
            <v>No</v>
          </cell>
          <cell r="Y41" t="str">
            <v>No</v>
          </cell>
          <cell r="Z41" t="str">
            <v>No</v>
          </cell>
          <cell r="AA41" t="str">
            <v>No</v>
          </cell>
          <cell r="AB41" t="str">
            <v>No</v>
          </cell>
          <cell r="AC41" t="str">
            <v>No</v>
          </cell>
          <cell r="AD41" t="str">
            <v xml:space="preserve">7 8 9 10 </v>
          </cell>
          <cell r="AE41" t="str">
            <v>No</v>
          </cell>
          <cell r="AF41" t="str">
            <v>No</v>
          </cell>
          <cell r="AG41" t="str">
            <v>Yes</v>
          </cell>
          <cell r="AH41" t="str">
            <v>No</v>
          </cell>
          <cell r="AI41" t="str">
            <v>No</v>
          </cell>
          <cell r="AJ41" t="str">
            <v>Yes</v>
          </cell>
          <cell r="AK41" t="str">
            <v>Yes</v>
          </cell>
          <cell r="AL41" t="str">
            <v>Yes</v>
          </cell>
          <cell r="AM41" t="str">
            <v>Yes</v>
          </cell>
          <cell r="AN41" t="str">
            <v>Yes</v>
          </cell>
          <cell r="AO41" t="str">
            <v>Yes</v>
          </cell>
          <cell r="AP41" t="str">
            <v>No</v>
          </cell>
          <cell r="AQ41" t="str">
            <v>Yes</v>
          </cell>
          <cell r="AR41" t="str">
            <v>No</v>
          </cell>
          <cell r="AS41" t="str">
            <v>Yes</v>
          </cell>
          <cell r="AT41" t="str">
            <v>Yes</v>
          </cell>
          <cell r="AU41" t="str">
            <v>Yes</v>
          </cell>
          <cell r="AV41" t="str">
            <v>No</v>
          </cell>
          <cell r="AW41" t="str">
            <v>No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63</v>
          </cell>
          <cell r="BF41">
            <v>71</v>
          </cell>
          <cell r="BG41">
            <v>69</v>
          </cell>
          <cell r="BH41">
            <v>37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240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63</v>
          </cell>
          <cell r="BX41">
            <v>71</v>
          </cell>
          <cell r="BY41">
            <v>69</v>
          </cell>
          <cell r="BZ41">
            <v>37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240</v>
          </cell>
        </row>
        <row r="42">
          <cell r="A42" t="str">
            <v>0329309</v>
          </cell>
          <cell r="B42" t="str">
            <v>Jean Vidil (Vao) Secondary</v>
          </cell>
          <cell r="C42" t="str">
            <v>FRE</v>
          </cell>
          <cell r="D42" t="str">
            <v>CATH</v>
          </cell>
          <cell r="E42" t="str">
            <v>Catholic Education Authority</v>
          </cell>
          <cell r="F42" t="str">
            <v>G</v>
          </cell>
          <cell r="G42" t="str">
            <v>Church (Government Assisted)</v>
          </cell>
          <cell r="H42" t="str">
            <v>Malekula</v>
          </cell>
          <cell r="I42" t="str">
            <v>Malampa</v>
          </cell>
          <cell r="J42" t="str">
            <v>0084714001</v>
          </cell>
          <cell r="K42" t="str">
            <v>COLLEGE DE VAO</v>
          </cell>
          <cell r="L42" t="str">
            <v>SS</v>
          </cell>
          <cell r="M42" t="str">
            <v>No</v>
          </cell>
          <cell r="N42" t="str">
            <v>No</v>
          </cell>
          <cell r="O42" t="str">
            <v>No</v>
          </cell>
          <cell r="P42" t="str">
            <v>No</v>
          </cell>
          <cell r="Q42" t="str">
            <v>No</v>
          </cell>
          <cell r="R42" t="str">
            <v>No</v>
          </cell>
          <cell r="S42" t="str">
            <v>No</v>
          </cell>
          <cell r="T42" t="str">
            <v>Yes</v>
          </cell>
          <cell r="U42" t="str">
            <v>Yes</v>
          </cell>
          <cell r="V42" t="str">
            <v>Yes</v>
          </cell>
          <cell r="W42" t="str">
            <v>Yes</v>
          </cell>
          <cell r="X42" t="str">
            <v>No</v>
          </cell>
          <cell r="Y42" t="str">
            <v>No</v>
          </cell>
          <cell r="Z42" t="str">
            <v>No</v>
          </cell>
          <cell r="AA42" t="str">
            <v>No</v>
          </cell>
          <cell r="AB42" t="str">
            <v>No</v>
          </cell>
          <cell r="AC42" t="str">
            <v>No</v>
          </cell>
          <cell r="AD42" t="str">
            <v xml:space="preserve">7 8 9 10 </v>
          </cell>
          <cell r="AE42" t="str">
            <v>No</v>
          </cell>
          <cell r="AF42" t="str">
            <v>No</v>
          </cell>
          <cell r="AG42" t="str">
            <v>Yes</v>
          </cell>
          <cell r="AH42" t="str">
            <v>No</v>
          </cell>
          <cell r="AI42" t="str">
            <v>No</v>
          </cell>
          <cell r="AJ42" t="str">
            <v>Yes</v>
          </cell>
          <cell r="AK42" t="str">
            <v>Yes</v>
          </cell>
          <cell r="AL42" t="str">
            <v>Yes</v>
          </cell>
          <cell r="AM42" t="str">
            <v>Yes</v>
          </cell>
          <cell r="AN42" t="str">
            <v>Yes</v>
          </cell>
          <cell r="AO42" t="str">
            <v>Yes</v>
          </cell>
          <cell r="AP42" t="str">
            <v>Yes</v>
          </cell>
          <cell r="AQ42" t="str">
            <v>Yes</v>
          </cell>
          <cell r="AR42" t="str">
            <v>Yes</v>
          </cell>
          <cell r="AS42" t="str">
            <v>Yes</v>
          </cell>
          <cell r="AT42" t="str">
            <v>Yes</v>
          </cell>
          <cell r="AU42" t="str">
            <v>Yes</v>
          </cell>
          <cell r="AV42" t="str">
            <v>No</v>
          </cell>
          <cell r="AW42" t="str">
            <v>No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34</v>
          </cell>
          <cell r="BF42">
            <v>39</v>
          </cell>
          <cell r="BG42">
            <v>35</v>
          </cell>
          <cell r="BH42">
            <v>16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124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34</v>
          </cell>
          <cell r="BX42">
            <v>39</v>
          </cell>
          <cell r="BY42">
            <v>35</v>
          </cell>
          <cell r="BZ42">
            <v>16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124</v>
          </cell>
        </row>
        <row r="43">
          <cell r="A43" t="str">
            <v>0329314</v>
          </cell>
          <cell r="B43" t="str">
            <v>Lamap Secondary</v>
          </cell>
          <cell r="C43" t="str">
            <v>FRE</v>
          </cell>
          <cell r="D43" t="str">
            <v>CATH</v>
          </cell>
          <cell r="E43" t="str">
            <v>Catholic Education Authority</v>
          </cell>
          <cell r="F43" t="str">
            <v>G</v>
          </cell>
          <cell r="G43" t="str">
            <v>Church (Government Assisted)</v>
          </cell>
          <cell r="H43" t="str">
            <v>Malekula</v>
          </cell>
          <cell r="I43" t="str">
            <v>Malampa</v>
          </cell>
          <cell r="J43" t="str">
            <v>0084715001</v>
          </cell>
          <cell r="K43" t="str">
            <v>COLLEGE DE LAMAP</v>
          </cell>
          <cell r="L43" t="str">
            <v>SS</v>
          </cell>
          <cell r="M43" t="str">
            <v>No</v>
          </cell>
          <cell r="N43" t="str">
            <v>No</v>
          </cell>
          <cell r="O43" t="str">
            <v>No</v>
          </cell>
          <cell r="P43" t="str">
            <v>No</v>
          </cell>
          <cell r="Q43" t="str">
            <v>No</v>
          </cell>
          <cell r="R43" t="str">
            <v>No</v>
          </cell>
          <cell r="S43" t="str">
            <v>No</v>
          </cell>
          <cell r="T43" t="str">
            <v>Yes</v>
          </cell>
          <cell r="U43" t="str">
            <v>Yes</v>
          </cell>
          <cell r="V43" t="str">
            <v>Yes</v>
          </cell>
          <cell r="W43" t="str">
            <v>Yes</v>
          </cell>
          <cell r="X43" t="str">
            <v>No</v>
          </cell>
          <cell r="Y43" t="str">
            <v>No</v>
          </cell>
          <cell r="Z43" t="str">
            <v>No</v>
          </cell>
          <cell r="AA43" t="str">
            <v>No</v>
          </cell>
          <cell r="AB43" t="str">
            <v>No</v>
          </cell>
          <cell r="AC43" t="str">
            <v>No</v>
          </cell>
          <cell r="AD43" t="str">
            <v xml:space="preserve">7 8 9 10 </v>
          </cell>
          <cell r="AE43" t="str">
            <v>No</v>
          </cell>
          <cell r="AF43" t="str">
            <v>No</v>
          </cell>
          <cell r="AG43" t="str">
            <v>Yes</v>
          </cell>
          <cell r="AH43" t="str">
            <v>No</v>
          </cell>
          <cell r="AI43" t="str">
            <v>No</v>
          </cell>
          <cell r="AJ43" t="str">
            <v>Yes</v>
          </cell>
          <cell r="AK43" t="str">
            <v>Yes</v>
          </cell>
          <cell r="AL43" t="str">
            <v>Yes</v>
          </cell>
          <cell r="AM43" t="str">
            <v>Yes</v>
          </cell>
          <cell r="AN43" t="str">
            <v>Yes</v>
          </cell>
          <cell r="AO43" t="str">
            <v>Yes</v>
          </cell>
          <cell r="AP43" t="str">
            <v>Yes</v>
          </cell>
          <cell r="AQ43" t="str">
            <v>Yes</v>
          </cell>
          <cell r="AR43" t="str">
            <v>Yes</v>
          </cell>
          <cell r="AS43" t="str">
            <v>Yes</v>
          </cell>
          <cell r="AT43" t="str">
            <v>Yes</v>
          </cell>
          <cell r="AU43" t="str">
            <v>Yes</v>
          </cell>
          <cell r="AV43" t="str">
            <v>No</v>
          </cell>
          <cell r="AW43" t="str">
            <v>No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55</v>
          </cell>
          <cell r="BF43">
            <v>39</v>
          </cell>
          <cell r="BG43">
            <v>31</v>
          </cell>
          <cell r="BH43">
            <v>28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153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55</v>
          </cell>
          <cell r="BX43">
            <v>39</v>
          </cell>
          <cell r="BY43">
            <v>31</v>
          </cell>
          <cell r="BZ43">
            <v>28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153</v>
          </cell>
        </row>
        <row r="44">
          <cell r="A44" t="str">
            <v>0340311</v>
          </cell>
          <cell r="B44" t="str">
            <v>South Malekula (Lonvat) Secondary</v>
          </cell>
          <cell r="C44" t="str">
            <v>ENG</v>
          </cell>
          <cell r="D44" t="str">
            <v>PEB_MALAMP</v>
          </cell>
          <cell r="E44" t="str">
            <v>Malampa PEB</v>
          </cell>
          <cell r="F44" t="str">
            <v>V</v>
          </cell>
          <cell r="G44" t="str">
            <v>Government of Vanuatu</v>
          </cell>
          <cell r="H44" t="str">
            <v>Malekula</v>
          </cell>
          <cell r="I44" t="str">
            <v>Malampa</v>
          </cell>
          <cell r="J44" t="str">
            <v>0084711001</v>
          </cell>
          <cell r="K44" t="str">
            <v>LONVAT JUNIOR SECONDARY SCHOOL</v>
          </cell>
          <cell r="L44" t="str">
            <v>SS</v>
          </cell>
          <cell r="M44" t="str">
            <v>No</v>
          </cell>
          <cell r="N44" t="str">
            <v>No</v>
          </cell>
          <cell r="O44" t="str">
            <v>No</v>
          </cell>
          <cell r="P44" t="str">
            <v>No</v>
          </cell>
          <cell r="Q44" t="str">
            <v>No</v>
          </cell>
          <cell r="R44" t="str">
            <v>No</v>
          </cell>
          <cell r="S44" t="str">
            <v>No</v>
          </cell>
          <cell r="T44" t="str">
            <v>Yes</v>
          </cell>
          <cell r="U44" t="str">
            <v>Yes</v>
          </cell>
          <cell r="V44" t="str">
            <v>Yes</v>
          </cell>
          <cell r="W44" t="str">
            <v>Yes</v>
          </cell>
          <cell r="X44" t="str">
            <v>No</v>
          </cell>
          <cell r="Y44" t="str">
            <v>No</v>
          </cell>
          <cell r="Z44" t="str">
            <v>No</v>
          </cell>
          <cell r="AA44" t="str">
            <v>No</v>
          </cell>
          <cell r="AB44" t="str">
            <v>No</v>
          </cell>
          <cell r="AC44" t="str">
            <v>No</v>
          </cell>
          <cell r="AD44" t="str">
            <v xml:space="preserve">7 8 9 10 </v>
          </cell>
          <cell r="AE44" t="str">
            <v>No</v>
          </cell>
          <cell r="AF44" t="str">
            <v>No</v>
          </cell>
          <cell r="AG44" t="str">
            <v>Yes</v>
          </cell>
          <cell r="AH44" t="str">
            <v>No</v>
          </cell>
          <cell r="AI44" t="str">
            <v>No</v>
          </cell>
          <cell r="AJ44" t="str">
            <v>Yes</v>
          </cell>
          <cell r="AK44" t="str">
            <v>Yes</v>
          </cell>
          <cell r="AL44" t="str">
            <v>Yes</v>
          </cell>
          <cell r="AM44" t="str">
            <v>Yes</v>
          </cell>
          <cell r="AN44" t="str">
            <v>Yes</v>
          </cell>
          <cell r="AO44" t="str">
            <v>Yes</v>
          </cell>
          <cell r="AP44" t="str">
            <v>Yes</v>
          </cell>
          <cell r="AQ44" t="str">
            <v>Yes</v>
          </cell>
          <cell r="AR44" t="str">
            <v>Yes</v>
          </cell>
          <cell r="AS44" t="str">
            <v>Yes</v>
          </cell>
          <cell r="AT44" t="str">
            <v>Yes</v>
          </cell>
          <cell r="AU44" t="str">
            <v>Yes</v>
          </cell>
          <cell r="AV44" t="str">
            <v>No</v>
          </cell>
          <cell r="AW44" t="str">
            <v>No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49</v>
          </cell>
          <cell r="BF44">
            <v>72</v>
          </cell>
          <cell r="BG44">
            <v>47</v>
          </cell>
          <cell r="BH44">
            <v>18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186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49</v>
          </cell>
          <cell r="BX44">
            <v>72</v>
          </cell>
          <cell r="BY44">
            <v>47</v>
          </cell>
          <cell r="BZ44">
            <v>18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186</v>
          </cell>
        </row>
        <row r="45">
          <cell r="A45" t="str">
            <v>0343302</v>
          </cell>
          <cell r="B45" t="str">
            <v>Ranon Secondary</v>
          </cell>
          <cell r="C45" t="str">
            <v>ENG</v>
          </cell>
          <cell r="D45" t="str">
            <v>PEB_MALAMP</v>
          </cell>
          <cell r="E45" t="str">
            <v>Malampa PEB</v>
          </cell>
          <cell r="F45" t="str">
            <v>V</v>
          </cell>
          <cell r="G45" t="str">
            <v>Government of Vanuatu</v>
          </cell>
          <cell r="H45" t="str">
            <v>Ambrym</v>
          </cell>
          <cell r="I45" t="str">
            <v>Malampa</v>
          </cell>
          <cell r="J45" t="str">
            <v>0084706001</v>
          </cell>
          <cell r="K45" t="str">
            <v>RANON JUNIOR SECONDARY SCHOOL</v>
          </cell>
          <cell r="L45" t="str">
            <v>SS</v>
          </cell>
          <cell r="M45" t="str">
            <v>No</v>
          </cell>
          <cell r="N45" t="str">
            <v>No</v>
          </cell>
          <cell r="O45" t="str">
            <v>No</v>
          </cell>
          <cell r="P45" t="str">
            <v>No</v>
          </cell>
          <cell r="Q45" t="str">
            <v>No</v>
          </cell>
          <cell r="R45" t="str">
            <v>No</v>
          </cell>
          <cell r="S45" t="str">
            <v>No</v>
          </cell>
          <cell r="T45" t="str">
            <v>Yes</v>
          </cell>
          <cell r="U45" t="str">
            <v>Yes</v>
          </cell>
          <cell r="V45" t="str">
            <v>Yes</v>
          </cell>
          <cell r="W45" t="str">
            <v>Yes</v>
          </cell>
          <cell r="X45" t="str">
            <v>No</v>
          </cell>
          <cell r="Y45" t="str">
            <v>No</v>
          </cell>
          <cell r="Z45" t="str">
            <v>No</v>
          </cell>
          <cell r="AA45" t="str">
            <v>No</v>
          </cell>
          <cell r="AB45" t="str">
            <v>No</v>
          </cell>
          <cell r="AC45" t="str">
            <v>No</v>
          </cell>
          <cell r="AD45" t="str">
            <v xml:space="preserve">7 8 9 10 </v>
          </cell>
          <cell r="AE45" t="str">
            <v>No</v>
          </cell>
          <cell r="AF45" t="str">
            <v>No</v>
          </cell>
          <cell r="AG45" t="str">
            <v>Yes</v>
          </cell>
          <cell r="AH45" t="str">
            <v>No</v>
          </cell>
          <cell r="AI45" t="str">
            <v>No</v>
          </cell>
          <cell r="AJ45" t="str">
            <v>Yes</v>
          </cell>
          <cell r="AK45" t="str">
            <v>Yes</v>
          </cell>
          <cell r="AL45" t="str">
            <v>Yes</v>
          </cell>
          <cell r="AM45" t="str">
            <v>Yes</v>
          </cell>
          <cell r="AN45" t="str">
            <v>Yes</v>
          </cell>
          <cell r="AO45" t="str">
            <v>Yes</v>
          </cell>
          <cell r="AP45" t="str">
            <v>Yes</v>
          </cell>
          <cell r="AQ45" t="str">
            <v>Yes</v>
          </cell>
          <cell r="AR45" t="str">
            <v>Yes</v>
          </cell>
          <cell r="AS45" t="str">
            <v>Yes</v>
          </cell>
          <cell r="AT45" t="str">
            <v>Yes</v>
          </cell>
          <cell r="AU45" t="str">
            <v>Yes</v>
          </cell>
          <cell r="AV45" t="str">
            <v>No</v>
          </cell>
          <cell r="AW45" t="str">
            <v>No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41</v>
          </cell>
          <cell r="BF45">
            <v>24</v>
          </cell>
          <cell r="BG45">
            <v>27</v>
          </cell>
          <cell r="BH45">
            <v>26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118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41</v>
          </cell>
          <cell r="BX45">
            <v>24</v>
          </cell>
          <cell r="BY45">
            <v>27</v>
          </cell>
          <cell r="BZ45">
            <v>26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118</v>
          </cell>
        </row>
        <row r="46">
          <cell r="A46" t="str">
            <v>0343303</v>
          </cell>
          <cell r="B46" t="str">
            <v>Sessivi Secondary</v>
          </cell>
          <cell r="C46" t="str">
            <v>FRE</v>
          </cell>
          <cell r="D46" t="str">
            <v>CATH</v>
          </cell>
          <cell r="E46" t="str">
            <v>Catholic Education Authority</v>
          </cell>
          <cell r="F46" t="str">
            <v>G</v>
          </cell>
          <cell r="G46" t="str">
            <v>Church (Government Assisted)</v>
          </cell>
          <cell r="H46" t="str">
            <v>Ambrym</v>
          </cell>
          <cell r="I46" t="str">
            <v>Malampa</v>
          </cell>
          <cell r="J46" t="str">
            <v>0084716001</v>
          </cell>
          <cell r="K46" t="str">
            <v>COLLEGE DE SESSIVI</v>
          </cell>
          <cell r="L46" t="str">
            <v>SS</v>
          </cell>
          <cell r="M46" t="str">
            <v>No</v>
          </cell>
          <cell r="N46" t="str">
            <v>No</v>
          </cell>
          <cell r="O46" t="str">
            <v>No</v>
          </cell>
          <cell r="P46" t="str">
            <v>No</v>
          </cell>
          <cell r="Q46" t="str">
            <v>No</v>
          </cell>
          <cell r="R46" t="str">
            <v>No</v>
          </cell>
          <cell r="S46" t="str">
            <v>No</v>
          </cell>
          <cell r="T46" t="str">
            <v>Yes</v>
          </cell>
          <cell r="U46" t="str">
            <v>Yes</v>
          </cell>
          <cell r="V46" t="str">
            <v>Yes</v>
          </cell>
          <cell r="W46" t="str">
            <v>Yes</v>
          </cell>
          <cell r="X46" t="str">
            <v>No</v>
          </cell>
          <cell r="Y46" t="str">
            <v>No</v>
          </cell>
          <cell r="Z46" t="str">
            <v>No</v>
          </cell>
          <cell r="AA46" t="str">
            <v>No</v>
          </cell>
          <cell r="AB46" t="str">
            <v>No</v>
          </cell>
          <cell r="AC46" t="str">
            <v>No</v>
          </cell>
          <cell r="AD46" t="str">
            <v xml:space="preserve">7 8 9 10 </v>
          </cell>
          <cell r="AE46" t="str">
            <v>No</v>
          </cell>
          <cell r="AF46" t="str">
            <v>No</v>
          </cell>
          <cell r="AG46" t="str">
            <v>Yes</v>
          </cell>
          <cell r="AH46" t="str">
            <v>No</v>
          </cell>
          <cell r="AI46" t="str">
            <v>No</v>
          </cell>
          <cell r="AJ46" t="str">
            <v>Yes</v>
          </cell>
          <cell r="AK46" t="str">
            <v>Yes</v>
          </cell>
          <cell r="AL46" t="str">
            <v>Yes</v>
          </cell>
          <cell r="AM46" t="str">
            <v>Yes</v>
          </cell>
          <cell r="AN46" t="str">
            <v>Yes</v>
          </cell>
          <cell r="AO46" t="str">
            <v>Yes</v>
          </cell>
          <cell r="AP46" t="str">
            <v>Yes</v>
          </cell>
          <cell r="AQ46" t="str">
            <v>Yes</v>
          </cell>
          <cell r="AR46" t="str">
            <v>Yes</v>
          </cell>
          <cell r="AS46" t="str">
            <v>Yes</v>
          </cell>
          <cell r="AT46" t="str">
            <v>Yes</v>
          </cell>
          <cell r="AU46" t="str">
            <v>Yes</v>
          </cell>
          <cell r="AV46" t="str">
            <v>No</v>
          </cell>
          <cell r="AW46" t="str">
            <v>No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27</v>
          </cell>
          <cell r="BF46">
            <v>48</v>
          </cell>
          <cell r="BG46">
            <v>29</v>
          </cell>
          <cell r="BH46">
            <v>24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128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27</v>
          </cell>
          <cell r="BX46">
            <v>48</v>
          </cell>
          <cell r="BY46">
            <v>29</v>
          </cell>
          <cell r="BZ46">
            <v>24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128</v>
          </cell>
        </row>
        <row r="47">
          <cell r="A47" t="str">
            <v>0343312</v>
          </cell>
          <cell r="B47" t="str">
            <v>Olal (Tobol) Secondary</v>
          </cell>
          <cell r="C47" t="str">
            <v>FRE</v>
          </cell>
          <cell r="D47" t="str">
            <v>PEB_MALAMP</v>
          </cell>
          <cell r="E47" t="str">
            <v>Malampa PEB</v>
          </cell>
          <cell r="F47" t="str">
            <v>V</v>
          </cell>
          <cell r="G47" t="str">
            <v>Government of Vanuatu</v>
          </cell>
          <cell r="H47" t="str">
            <v>Ambrym</v>
          </cell>
          <cell r="I47" t="str">
            <v>Malampa</v>
          </cell>
          <cell r="J47" t="str">
            <v>0084707001</v>
          </cell>
          <cell r="K47" t="str">
            <v>COLLEGE D' OLAL</v>
          </cell>
          <cell r="L47" t="str">
            <v>SS</v>
          </cell>
          <cell r="M47" t="str">
            <v>No</v>
          </cell>
          <cell r="N47" t="str">
            <v>No</v>
          </cell>
          <cell r="O47" t="str">
            <v>No</v>
          </cell>
          <cell r="P47" t="str">
            <v>No</v>
          </cell>
          <cell r="Q47" t="str">
            <v>No</v>
          </cell>
          <cell r="R47" t="str">
            <v>No</v>
          </cell>
          <cell r="S47" t="str">
            <v>No</v>
          </cell>
          <cell r="T47" t="str">
            <v>Yes</v>
          </cell>
          <cell r="U47" t="str">
            <v>Yes</v>
          </cell>
          <cell r="V47" t="str">
            <v>Yes</v>
          </cell>
          <cell r="W47" t="str">
            <v>Yes</v>
          </cell>
          <cell r="X47" t="str">
            <v>No</v>
          </cell>
          <cell r="Y47" t="str">
            <v>No</v>
          </cell>
          <cell r="Z47" t="str">
            <v>No</v>
          </cell>
          <cell r="AA47" t="str">
            <v>No</v>
          </cell>
          <cell r="AB47" t="str">
            <v>No</v>
          </cell>
          <cell r="AC47" t="str">
            <v>No</v>
          </cell>
          <cell r="AD47" t="str">
            <v xml:space="preserve">7 8 9 10 </v>
          </cell>
          <cell r="AE47" t="str">
            <v>No</v>
          </cell>
          <cell r="AF47" t="str">
            <v>No</v>
          </cell>
          <cell r="AG47" t="str">
            <v>Yes</v>
          </cell>
          <cell r="AH47" t="str">
            <v>No</v>
          </cell>
          <cell r="AI47" t="str">
            <v>No</v>
          </cell>
          <cell r="AJ47" t="str">
            <v>Yes</v>
          </cell>
          <cell r="AK47" t="str">
            <v>Yes</v>
          </cell>
          <cell r="AL47" t="str">
            <v>Yes</v>
          </cell>
          <cell r="AM47" t="str">
            <v>Yes</v>
          </cell>
          <cell r="AN47" t="str">
            <v>Yes</v>
          </cell>
          <cell r="AO47" t="str">
            <v>Yes</v>
          </cell>
          <cell r="AP47" t="str">
            <v>No</v>
          </cell>
          <cell r="AQ47" t="str">
            <v>Yes</v>
          </cell>
          <cell r="AR47" t="str">
            <v>Yes</v>
          </cell>
          <cell r="AS47" t="str">
            <v>Yes</v>
          </cell>
          <cell r="AT47" t="str">
            <v>Yes</v>
          </cell>
          <cell r="AU47" t="str">
            <v>Yes</v>
          </cell>
          <cell r="AV47" t="str">
            <v>No</v>
          </cell>
          <cell r="AW47" t="str">
            <v>No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18</v>
          </cell>
          <cell r="BF47">
            <v>14</v>
          </cell>
          <cell r="BG47">
            <v>16</v>
          </cell>
          <cell r="BH47">
            <v>17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65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18</v>
          </cell>
          <cell r="BX47">
            <v>14</v>
          </cell>
          <cell r="BY47">
            <v>16</v>
          </cell>
          <cell r="BZ47">
            <v>17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65</v>
          </cell>
        </row>
        <row r="48">
          <cell r="A48" t="str">
            <v>0344310</v>
          </cell>
          <cell r="B48" t="str">
            <v>Vaum Secondary</v>
          </cell>
          <cell r="C48" t="str">
            <v>ENG</v>
          </cell>
          <cell r="D48" t="str">
            <v>PCV</v>
          </cell>
          <cell r="E48" t="str">
            <v>Presbyterian Church of Vanuatu</v>
          </cell>
          <cell r="F48" t="str">
            <v>G</v>
          </cell>
          <cell r="G48" t="str">
            <v>Church (Government Assisted)</v>
          </cell>
          <cell r="H48" t="str">
            <v>Paama</v>
          </cell>
          <cell r="I48" t="str">
            <v>Malampa</v>
          </cell>
          <cell r="J48" t="str">
            <v>0084708001</v>
          </cell>
          <cell r="K48" t="str">
            <v>VAUM JUNIOR SECONDARY SCHOOL</v>
          </cell>
          <cell r="L48" t="str">
            <v>SS</v>
          </cell>
          <cell r="M48" t="str">
            <v>No</v>
          </cell>
          <cell r="N48" t="str">
            <v>No</v>
          </cell>
          <cell r="O48" t="str">
            <v>No</v>
          </cell>
          <cell r="P48" t="str">
            <v>No</v>
          </cell>
          <cell r="Q48" t="str">
            <v>No</v>
          </cell>
          <cell r="R48" t="str">
            <v>No</v>
          </cell>
          <cell r="S48" t="str">
            <v>No</v>
          </cell>
          <cell r="T48" t="str">
            <v>Yes</v>
          </cell>
          <cell r="U48" t="str">
            <v>Yes</v>
          </cell>
          <cell r="V48" t="str">
            <v>Yes</v>
          </cell>
          <cell r="W48" t="str">
            <v>Yes</v>
          </cell>
          <cell r="X48" t="str">
            <v>Yes</v>
          </cell>
          <cell r="Y48" t="str">
            <v>Yes</v>
          </cell>
          <cell r="Z48" t="str">
            <v>No</v>
          </cell>
          <cell r="AA48" t="str">
            <v>No</v>
          </cell>
          <cell r="AB48" t="str">
            <v>No</v>
          </cell>
          <cell r="AC48" t="str">
            <v>No</v>
          </cell>
          <cell r="AD48" t="str">
            <v xml:space="preserve">7 8 9 10 11 12 </v>
          </cell>
          <cell r="AE48" t="str">
            <v>No</v>
          </cell>
          <cell r="AF48" t="str">
            <v>No</v>
          </cell>
          <cell r="AG48" t="str">
            <v>Yes</v>
          </cell>
          <cell r="AH48" t="str">
            <v>No</v>
          </cell>
          <cell r="AI48" t="str">
            <v>No</v>
          </cell>
          <cell r="AJ48" t="str">
            <v>Yes</v>
          </cell>
          <cell r="AK48" t="str">
            <v>Yes</v>
          </cell>
          <cell r="AL48" t="str">
            <v>Yes</v>
          </cell>
          <cell r="AM48" t="str">
            <v>Yes</v>
          </cell>
          <cell r="AN48" t="str">
            <v>Yes</v>
          </cell>
          <cell r="AO48" t="str">
            <v>Yes</v>
          </cell>
          <cell r="AP48" t="str">
            <v>Yes</v>
          </cell>
          <cell r="AQ48" t="str">
            <v>Yes</v>
          </cell>
          <cell r="AR48" t="str">
            <v>Yes</v>
          </cell>
          <cell r="AS48" t="str">
            <v>Yes</v>
          </cell>
          <cell r="AT48" t="str">
            <v>Yes</v>
          </cell>
          <cell r="AU48" t="str">
            <v>Yes</v>
          </cell>
          <cell r="AV48" t="str">
            <v>No</v>
          </cell>
          <cell r="AW48" t="str">
            <v>No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27</v>
          </cell>
          <cell r="BF48">
            <v>38</v>
          </cell>
          <cell r="BG48">
            <v>34</v>
          </cell>
          <cell r="BH48">
            <v>27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126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27</v>
          </cell>
          <cell r="BX48">
            <v>38</v>
          </cell>
          <cell r="BY48">
            <v>34</v>
          </cell>
          <cell r="BZ48">
            <v>27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126</v>
          </cell>
        </row>
        <row r="49">
          <cell r="A49" t="str">
            <v>0344315</v>
          </cell>
          <cell r="B49" t="str">
            <v>Collège de Lehili</v>
          </cell>
          <cell r="C49" t="str">
            <v>FRE</v>
          </cell>
          <cell r="D49" t="str">
            <v>PEB_MALAMP</v>
          </cell>
          <cell r="E49" t="str">
            <v>Malampa PEB</v>
          </cell>
          <cell r="F49" t="str">
            <v>V</v>
          </cell>
          <cell r="G49" t="str">
            <v>Government of Vanuatu</v>
          </cell>
          <cell r="H49" t="str">
            <v>Paama</v>
          </cell>
          <cell r="I49" t="str">
            <v>Malampa</v>
          </cell>
          <cell r="J49" t="str">
            <v>0084710001</v>
          </cell>
          <cell r="K49" t="str">
            <v>COLLEGE DE LEHILI</v>
          </cell>
          <cell r="L49" t="str">
            <v>SS</v>
          </cell>
          <cell r="M49" t="str">
            <v>No</v>
          </cell>
          <cell r="N49" t="str">
            <v>No</v>
          </cell>
          <cell r="O49" t="str">
            <v>No</v>
          </cell>
          <cell r="P49" t="str">
            <v>No</v>
          </cell>
          <cell r="Q49" t="str">
            <v>No</v>
          </cell>
          <cell r="R49" t="str">
            <v>No</v>
          </cell>
          <cell r="S49" t="str">
            <v>No</v>
          </cell>
          <cell r="T49" t="str">
            <v>Yes</v>
          </cell>
          <cell r="U49" t="str">
            <v>Yes</v>
          </cell>
          <cell r="V49" t="str">
            <v>Yes</v>
          </cell>
          <cell r="W49" t="str">
            <v>Yes</v>
          </cell>
          <cell r="X49" t="str">
            <v>No</v>
          </cell>
          <cell r="Y49" t="str">
            <v>No</v>
          </cell>
          <cell r="Z49" t="str">
            <v>No</v>
          </cell>
          <cell r="AA49" t="str">
            <v>No</v>
          </cell>
          <cell r="AB49" t="str">
            <v>No</v>
          </cell>
          <cell r="AC49" t="str">
            <v>No</v>
          </cell>
          <cell r="AD49" t="str">
            <v xml:space="preserve">7 8 9 10 </v>
          </cell>
          <cell r="AE49" t="str">
            <v>No</v>
          </cell>
          <cell r="AF49" t="str">
            <v>No</v>
          </cell>
          <cell r="AG49" t="str">
            <v>Yes</v>
          </cell>
          <cell r="AH49" t="str">
            <v>No</v>
          </cell>
          <cell r="AI49" t="str">
            <v>No</v>
          </cell>
          <cell r="AJ49" t="str">
            <v>Yes</v>
          </cell>
          <cell r="AK49" t="str">
            <v>Yes</v>
          </cell>
          <cell r="AL49" t="str">
            <v>Yes</v>
          </cell>
          <cell r="AM49" t="str">
            <v>Yes</v>
          </cell>
          <cell r="AN49" t="str">
            <v>Yes</v>
          </cell>
          <cell r="AO49" t="str">
            <v>Yes</v>
          </cell>
          <cell r="AP49" t="str">
            <v>Yes</v>
          </cell>
          <cell r="AQ49" t="str">
            <v>Yes</v>
          </cell>
          <cell r="AR49" t="str">
            <v>Yes</v>
          </cell>
          <cell r="AS49" t="str">
            <v>Yes</v>
          </cell>
          <cell r="AT49" t="str">
            <v>Yes</v>
          </cell>
          <cell r="AU49" t="str">
            <v>Yes</v>
          </cell>
          <cell r="AV49" t="str">
            <v>No</v>
          </cell>
          <cell r="AW49" t="str">
            <v>Yes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5</v>
          </cell>
          <cell r="BF49">
            <v>14</v>
          </cell>
          <cell r="BG49">
            <v>14</v>
          </cell>
          <cell r="BH49">
            <v>10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43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5</v>
          </cell>
          <cell r="BX49">
            <v>14</v>
          </cell>
          <cell r="BY49">
            <v>14</v>
          </cell>
          <cell r="BZ49">
            <v>10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43</v>
          </cell>
        </row>
        <row r="50">
          <cell r="A50" t="str">
            <v>0426300</v>
          </cell>
          <cell r="B50" t="str">
            <v>Ambaebulu Secondary</v>
          </cell>
          <cell r="C50" t="str">
            <v>ENG</v>
          </cell>
          <cell r="D50" t="str">
            <v>PEB_PENAMA</v>
          </cell>
          <cell r="E50" t="str">
            <v>Penama PEB</v>
          </cell>
          <cell r="F50" t="str">
            <v>V</v>
          </cell>
          <cell r="G50" t="str">
            <v>Government of Vanuatu</v>
          </cell>
          <cell r="H50" t="str">
            <v>Ambae</v>
          </cell>
          <cell r="I50" t="str">
            <v>Penama</v>
          </cell>
          <cell r="J50" t="str">
            <v>0084687001</v>
          </cell>
          <cell r="K50" t="str">
            <v>AMBAEBULU JUNIOR SECONDARY SCHOOL</v>
          </cell>
          <cell r="L50" t="str">
            <v>SS</v>
          </cell>
          <cell r="M50" t="str">
            <v>No</v>
          </cell>
          <cell r="N50" t="str">
            <v>No</v>
          </cell>
          <cell r="O50" t="str">
            <v>No</v>
          </cell>
          <cell r="P50" t="str">
            <v>No</v>
          </cell>
          <cell r="Q50" t="str">
            <v>No</v>
          </cell>
          <cell r="R50" t="str">
            <v>No</v>
          </cell>
          <cell r="S50" t="str">
            <v>No</v>
          </cell>
          <cell r="T50" t="str">
            <v>Yes</v>
          </cell>
          <cell r="U50" t="str">
            <v>Yes</v>
          </cell>
          <cell r="V50" t="str">
            <v>Yes</v>
          </cell>
          <cell r="W50" t="str">
            <v>Yes</v>
          </cell>
          <cell r="X50" t="str">
            <v>No</v>
          </cell>
          <cell r="Y50" t="str">
            <v>No</v>
          </cell>
          <cell r="Z50" t="str">
            <v>No</v>
          </cell>
          <cell r="AA50" t="str">
            <v>No</v>
          </cell>
          <cell r="AB50" t="str">
            <v>No</v>
          </cell>
          <cell r="AC50" t="str">
            <v>No</v>
          </cell>
          <cell r="AD50" t="str">
            <v xml:space="preserve">7 8 9 10 </v>
          </cell>
          <cell r="AE50" t="str">
            <v>No</v>
          </cell>
          <cell r="AF50" t="str">
            <v>No</v>
          </cell>
          <cell r="AG50" t="str">
            <v>Yes</v>
          </cell>
          <cell r="AH50" t="str">
            <v>No</v>
          </cell>
          <cell r="AI50" t="str">
            <v>No</v>
          </cell>
          <cell r="AJ50" t="str">
            <v>Yes</v>
          </cell>
          <cell r="AK50" t="str">
            <v>Yes</v>
          </cell>
          <cell r="AL50" t="str">
            <v>Yes</v>
          </cell>
          <cell r="AM50" t="str">
            <v>Yes</v>
          </cell>
          <cell r="AN50" t="str">
            <v>Yes</v>
          </cell>
          <cell r="AO50" t="str">
            <v>Yes</v>
          </cell>
          <cell r="AP50" t="str">
            <v>Yes</v>
          </cell>
          <cell r="AQ50" t="str">
            <v>Yes</v>
          </cell>
          <cell r="AR50" t="str">
            <v>Yes</v>
          </cell>
          <cell r="AS50" t="str">
            <v>Yes</v>
          </cell>
          <cell r="AT50" t="str">
            <v>Yes</v>
          </cell>
          <cell r="AU50" t="str">
            <v>Yes</v>
          </cell>
          <cell r="AV50" t="str">
            <v>No</v>
          </cell>
          <cell r="AW50" t="str">
            <v>No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60</v>
          </cell>
          <cell r="BF50">
            <v>60</v>
          </cell>
          <cell r="BG50">
            <v>42</v>
          </cell>
          <cell r="BH50">
            <v>45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207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60</v>
          </cell>
          <cell r="BX50">
            <v>60</v>
          </cell>
          <cell r="BY50">
            <v>42</v>
          </cell>
          <cell r="BZ50">
            <v>45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207</v>
          </cell>
        </row>
        <row r="51">
          <cell r="A51" t="str">
            <v>0426301</v>
          </cell>
          <cell r="B51" t="str">
            <v>Londua Secondary</v>
          </cell>
          <cell r="C51" t="str">
            <v>ENG</v>
          </cell>
          <cell r="D51" t="str">
            <v>CHCHR</v>
          </cell>
          <cell r="E51" t="str">
            <v>Church of Christ</v>
          </cell>
          <cell r="F51" t="str">
            <v>G</v>
          </cell>
          <cell r="G51" t="str">
            <v>Church (Government Assisted)</v>
          </cell>
          <cell r="H51" t="str">
            <v>Ambae</v>
          </cell>
          <cell r="I51" t="str">
            <v>Penama</v>
          </cell>
          <cell r="J51" t="str">
            <v>0084697001</v>
          </cell>
          <cell r="K51" t="str">
            <v>LONDUA VOCATIONAL SECONDARY SCHOOL</v>
          </cell>
          <cell r="L51" t="str">
            <v>SS</v>
          </cell>
          <cell r="M51" t="str">
            <v>No</v>
          </cell>
          <cell r="N51" t="str">
            <v>No</v>
          </cell>
          <cell r="O51" t="str">
            <v>No</v>
          </cell>
          <cell r="P51" t="str">
            <v>No</v>
          </cell>
          <cell r="Q51" t="str">
            <v>No</v>
          </cell>
          <cell r="R51" t="str">
            <v>No</v>
          </cell>
          <cell r="S51" t="str">
            <v>No</v>
          </cell>
          <cell r="T51" t="str">
            <v>Yes</v>
          </cell>
          <cell r="U51" t="str">
            <v>Yes</v>
          </cell>
          <cell r="V51" t="str">
            <v>Yes</v>
          </cell>
          <cell r="W51" t="str">
            <v>Yes</v>
          </cell>
          <cell r="X51" t="str">
            <v>Yes</v>
          </cell>
          <cell r="Y51" t="str">
            <v>Yes</v>
          </cell>
          <cell r="Z51" t="str">
            <v>No</v>
          </cell>
          <cell r="AA51" t="str">
            <v>No</v>
          </cell>
          <cell r="AB51" t="str">
            <v>No</v>
          </cell>
          <cell r="AC51" t="str">
            <v>No</v>
          </cell>
          <cell r="AD51" t="str">
            <v xml:space="preserve">7 8 9 10 11 12 </v>
          </cell>
          <cell r="AE51" t="str">
            <v>No</v>
          </cell>
          <cell r="AF51" t="str">
            <v>No</v>
          </cell>
          <cell r="AG51" t="str">
            <v>Yes</v>
          </cell>
          <cell r="AH51" t="str">
            <v>No</v>
          </cell>
          <cell r="AI51" t="str">
            <v>No</v>
          </cell>
          <cell r="AJ51" t="str">
            <v>Yes</v>
          </cell>
          <cell r="AK51" t="str">
            <v>Yes</v>
          </cell>
          <cell r="AL51" t="str">
            <v>Yes</v>
          </cell>
          <cell r="AM51" t="str">
            <v>Yes</v>
          </cell>
          <cell r="AN51" t="str">
            <v>Yes</v>
          </cell>
          <cell r="AO51" t="str">
            <v>Yes</v>
          </cell>
          <cell r="AP51" t="str">
            <v>Yes</v>
          </cell>
          <cell r="AQ51" t="str">
            <v>Yes</v>
          </cell>
          <cell r="AR51" t="str">
            <v>Yes</v>
          </cell>
          <cell r="AS51" t="str">
            <v>Yes</v>
          </cell>
          <cell r="AT51" t="str">
            <v>Yes</v>
          </cell>
          <cell r="AU51" t="str">
            <v>Yes</v>
          </cell>
          <cell r="AV51" t="str">
            <v>No</v>
          </cell>
          <cell r="AW51" t="str">
            <v>No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52</v>
          </cell>
          <cell r="BF51">
            <v>38</v>
          </cell>
          <cell r="BG51">
            <v>39</v>
          </cell>
          <cell r="BH51">
            <v>34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163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52</v>
          </cell>
          <cell r="BX51">
            <v>38</v>
          </cell>
          <cell r="BY51">
            <v>39</v>
          </cell>
          <cell r="BZ51">
            <v>34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163</v>
          </cell>
        </row>
        <row r="52">
          <cell r="A52" t="str">
            <v>0426302</v>
          </cell>
          <cell r="B52" t="str">
            <v>Navuturiki English Secondary</v>
          </cell>
          <cell r="C52" t="str">
            <v>ENG</v>
          </cell>
          <cell r="D52" t="str">
            <v>PEB_PENAMA</v>
          </cell>
          <cell r="E52" t="str">
            <v>Penama PEB</v>
          </cell>
          <cell r="F52" t="str">
            <v>V</v>
          </cell>
          <cell r="G52" t="str">
            <v>Government of Vanuatu</v>
          </cell>
          <cell r="H52" t="str">
            <v>Ambae</v>
          </cell>
          <cell r="I52" t="str">
            <v>Penama</v>
          </cell>
          <cell r="J52" t="str">
            <v>0084696001</v>
          </cell>
          <cell r="K52" t="str">
            <v>NAVUTURIKI JUNIOR SECONDARY SCHOOL</v>
          </cell>
          <cell r="L52" t="str">
            <v>SS</v>
          </cell>
          <cell r="M52" t="str">
            <v>No</v>
          </cell>
          <cell r="N52" t="str">
            <v>No</v>
          </cell>
          <cell r="O52" t="str">
            <v>No</v>
          </cell>
          <cell r="P52" t="str">
            <v>No</v>
          </cell>
          <cell r="Q52" t="str">
            <v>No</v>
          </cell>
          <cell r="R52" t="str">
            <v>No</v>
          </cell>
          <cell r="S52" t="str">
            <v>No</v>
          </cell>
          <cell r="T52" t="str">
            <v>Yes</v>
          </cell>
          <cell r="U52" t="str">
            <v>Yes</v>
          </cell>
          <cell r="V52" t="str">
            <v>Yes</v>
          </cell>
          <cell r="W52" t="str">
            <v>Yes</v>
          </cell>
          <cell r="X52" t="str">
            <v>No</v>
          </cell>
          <cell r="Y52" t="str">
            <v>No</v>
          </cell>
          <cell r="Z52" t="str">
            <v>No</v>
          </cell>
          <cell r="AA52" t="str">
            <v>No</v>
          </cell>
          <cell r="AB52" t="str">
            <v>No</v>
          </cell>
          <cell r="AC52" t="str">
            <v>No</v>
          </cell>
          <cell r="AD52" t="str">
            <v xml:space="preserve">7 8 9 10 </v>
          </cell>
          <cell r="AE52" t="str">
            <v>No</v>
          </cell>
          <cell r="AF52" t="str">
            <v>No</v>
          </cell>
          <cell r="AG52" t="str">
            <v>Yes</v>
          </cell>
          <cell r="AH52" t="str">
            <v>No</v>
          </cell>
          <cell r="AI52" t="str">
            <v>No</v>
          </cell>
          <cell r="AJ52" t="str">
            <v>Yes</v>
          </cell>
          <cell r="AK52" t="str">
            <v>Yes</v>
          </cell>
          <cell r="AL52" t="str">
            <v>Yes</v>
          </cell>
          <cell r="AM52" t="str">
            <v>Yes</v>
          </cell>
          <cell r="AN52" t="str">
            <v>Yes</v>
          </cell>
          <cell r="AO52" t="str">
            <v>Yes</v>
          </cell>
          <cell r="AP52" t="str">
            <v>Yes</v>
          </cell>
          <cell r="AQ52" t="str">
            <v>Yes</v>
          </cell>
          <cell r="AR52" t="str">
            <v>Yes</v>
          </cell>
          <cell r="AS52" t="str">
            <v>Yes</v>
          </cell>
          <cell r="AT52" t="str">
            <v>Yes</v>
          </cell>
          <cell r="AU52" t="str">
            <v>Yes</v>
          </cell>
          <cell r="AV52" t="str">
            <v>No</v>
          </cell>
          <cell r="AW52" t="str">
            <v>No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19</v>
          </cell>
          <cell r="BF52">
            <v>15</v>
          </cell>
          <cell r="BG52">
            <v>18</v>
          </cell>
          <cell r="BH52">
            <v>13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65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19</v>
          </cell>
          <cell r="BX52">
            <v>15</v>
          </cell>
          <cell r="BY52">
            <v>18</v>
          </cell>
          <cell r="BZ52">
            <v>13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65</v>
          </cell>
        </row>
        <row r="53">
          <cell r="A53" t="str">
            <v>0426303</v>
          </cell>
          <cell r="B53" t="str">
            <v>St. Patrick's College</v>
          </cell>
          <cell r="C53" t="str">
            <v>ENG</v>
          </cell>
          <cell r="D53" t="str">
            <v>ACOM</v>
          </cell>
          <cell r="E53" t="str">
            <v>Anglican Church of Melanesia</v>
          </cell>
          <cell r="F53" t="str">
            <v>G</v>
          </cell>
          <cell r="G53" t="str">
            <v>Church (Government Assisted)</v>
          </cell>
          <cell r="H53" t="str">
            <v>Ambae</v>
          </cell>
          <cell r="I53" t="str">
            <v>Penama</v>
          </cell>
          <cell r="J53" t="str">
            <v>0084689001</v>
          </cell>
          <cell r="K53" t="str">
            <v>ST PATRICK'S COLLEGE</v>
          </cell>
          <cell r="L53" t="str">
            <v>SS</v>
          </cell>
          <cell r="M53" t="str">
            <v>No</v>
          </cell>
          <cell r="N53" t="str">
            <v>No</v>
          </cell>
          <cell r="O53" t="str">
            <v>No</v>
          </cell>
          <cell r="P53" t="str">
            <v>No</v>
          </cell>
          <cell r="Q53" t="str">
            <v>No</v>
          </cell>
          <cell r="R53" t="str">
            <v>No</v>
          </cell>
          <cell r="S53" t="str">
            <v>No</v>
          </cell>
          <cell r="T53" t="str">
            <v>Yes</v>
          </cell>
          <cell r="U53" t="str">
            <v>Yes</v>
          </cell>
          <cell r="V53" t="str">
            <v>Yes</v>
          </cell>
          <cell r="W53" t="str">
            <v>Yes</v>
          </cell>
          <cell r="X53" t="str">
            <v>Yes</v>
          </cell>
          <cell r="Y53" t="str">
            <v>Yes</v>
          </cell>
          <cell r="Z53" t="str">
            <v>Yes</v>
          </cell>
          <cell r="AA53" t="str">
            <v>No</v>
          </cell>
          <cell r="AB53" t="str">
            <v>No</v>
          </cell>
          <cell r="AC53" t="str">
            <v>No</v>
          </cell>
          <cell r="AD53" t="str">
            <v xml:space="preserve">7 8 9 10 11 12 13 </v>
          </cell>
          <cell r="AE53" t="str">
            <v>No</v>
          </cell>
          <cell r="AF53" t="str">
            <v>No</v>
          </cell>
          <cell r="AG53" t="str">
            <v>Yes</v>
          </cell>
          <cell r="AH53" t="str">
            <v>No</v>
          </cell>
          <cell r="AI53" t="str">
            <v>No</v>
          </cell>
          <cell r="AJ53" t="str">
            <v>Yes</v>
          </cell>
          <cell r="AK53" t="str">
            <v>Yes</v>
          </cell>
          <cell r="AL53" t="str">
            <v>Yes</v>
          </cell>
          <cell r="AM53" t="str">
            <v>Yes</v>
          </cell>
          <cell r="AN53" t="str">
            <v>Yes</v>
          </cell>
          <cell r="AO53" t="str">
            <v>Yes</v>
          </cell>
          <cell r="AP53" t="str">
            <v>Yes</v>
          </cell>
          <cell r="AQ53" t="str">
            <v>Yes</v>
          </cell>
          <cell r="AR53" t="str">
            <v>Yes</v>
          </cell>
          <cell r="AS53" t="str">
            <v>Yes</v>
          </cell>
          <cell r="AT53" t="str">
            <v>Yes</v>
          </cell>
          <cell r="AU53" t="str">
            <v>Yes</v>
          </cell>
          <cell r="AV53" t="str">
            <v>No</v>
          </cell>
          <cell r="AW53" t="str">
            <v>No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62</v>
          </cell>
          <cell r="BF53">
            <v>49</v>
          </cell>
          <cell r="BG53">
            <v>40</v>
          </cell>
          <cell r="BH53">
            <v>36</v>
          </cell>
          <cell r="BI53">
            <v>109</v>
          </cell>
          <cell r="BJ53">
            <v>80</v>
          </cell>
          <cell r="BK53">
            <v>37</v>
          </cell>
          <cell r="BL53">
            <v>0</v>
          </cell>
          <cell r="BM53">
            <v>0</v>
          </cell>
          <cell r="BN53">
            <v>0</v>
          </cell>
          <cell r="BO53">
            <v>413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62</v>
          </cell>
          <cell r="BX53">
            <v>49</v>
          </cell>
          <cell r="BY53">
            <v>40</v>
          </cell>
          <cell r="BZ53">
            <v>36</v>
          </cell>
          <cell r="CA53">
            <v>109</v>
          </cell>
          <cell r="CB53">
            <v>80</v>
          </cell>
          <cell r="CC53">
            <v>37</v>
          </cell>
          <cell r="CD53">
            <v>0</v>
          </cell>
          <cell r="CE53">
            <v>0</v>
          </cell>
          <cell r="CF53">
            <v>0</v>
          </cell>
          <cell r="CG53">
            <v>413</v>
          </cell>
        </row>
        <row r="54">
          <cell r="A54" t="str">
            <v>0426304</v>
          </cell>
          <cell r="B54" t="str">
            <v>Tagaga Secondary</v>
          </cell>
          <cell r="C54" t="str">
            <v>FRE</v>
          </cell>
          <cell r="D54" t="str">
            <v>CATH</v>
          </cell>
          <cell r="E54" t="str">
            <v>Catholic Education Authority</v>
          </cell>
          <cell r="F54" t="str">
            <v>G</v>
          </cell>
          <cell r="G54" t="str">
            <v>Church (Government Assisted)</v>
          </cell>
          <cell r="H54" t="str">
            <v>Ambae</v>
          </cell>
          <cell r="I54" t="str">
            <v>Penama</v>
          </cell>
          <cell r="J54" t="str">
            <v>0084688001</v>
          </cell>
          <cell r="K54" t="str">
            <v>COLLEGE DE TAGAGA</v>
          </cell>
          <cell r="L54" t="str">
            <v>SS</v>
          </cell>
          <cell r="M54" t="str">
            <v>No</v>
          </cell>
          <cell r="N54" t="str">
            <v>No</v>
          </cell>
          <cell r="O54" t="str">
            <v>No</v>
          </cell>
          <cell r="P54" t="str">
            <v>No</v>
          </cell>
          <cell r="Q54" t="str">
            <v>No</v>
          </cell>
          <cell r="R54" t="str">
            <v>No</v>
          </cell>
          <cell r="S54" t="str">
            <v>No</v>
          </cell>
          <cell r="T54" t="str">
            <v>Yes</v>
          </cell>
          <cell r="U54" t="str">
            <v>Yes</v>
          </cell>
          <cell r="V54" t="str">
            <v>Yes</v>
          </cell>
          <cell r="W54" t="str">
            <v>Yes</v>
          </cell>
          <cell r="X54" t="str">
            <v>No</v>
          </cell>
          <cell r="Y54" t="str">
            <v>No</v>
          </cell>
          <cell r="Z54" t="str">
            <v>No</v>
          </cell>
          <cell r="AA54" t="str">
            <v>No</v>
          </cell>
          <cell r="AB54" t="str">
            <v>No</v>
          </cell>
          <cell r="AC54" t="str">
            <v>No</v>
          </cell>
          <cell r="AD54" t="str">
            <v xml:space="preserve">7 8 9 10 </v>
          </cell>
          <cell r="AE54" t="str">
            <v>No</v>
          </cell>
          <cell r="AF54" t="str">
            <v>No</v>
          </cell>
          <cell r="AG54" t="str">
            <v>Yes</v>
          </cell>
          <cell r="AH54" t="str">
            <v>No</v>
          </cell>
          <cell r="AI54" t="str">
            <v>No</v>
          </cell>
          <cell r="AJ54" t="str">
            <v>Yes</v>
          </cell>
          <cell r="AK54" t="str">
            <v>Yes</v>
          </cell>
          <cell r="AL54" t="str">
            <v>Yes</v>
          </cell>
          <cell r="AM54" t="str">
            <v>Yes</v>
          </cell>
          <cell r="AN54" t="str">
            <v>Yes</v>
          </cell>
          <cell r="AO54" t="str">
            <v>Yes</v>
          </cell>
          <cell r="AP54" t="str">
            <v>Yes</v>
          </cell>
          <cell r="AQ54" t="str">
            <v>Yes</v>
          </cell>
          <cell r="AR54" t="str">
            <v>Yes</v>
          </cell>
          <cell r="AS54" t="str">
            <v>Yes</v>
          </cell>
          <cell r="AT54" t="str">
            <v>Yes</v>
          </cell>
          <cell r="AU54" t="str">
            <v>Yes</v>
          </cell>
          <cell r="AV54" t="str">
            <v>No</v>
          </cell>
          <cell r="AW54" t="str">
            <v>No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33</v>
          </cell>
          <cell r="BF54">
            <v>24</v>
          </cell>
          <cell r="BG54">
            <v>25</v>
          </cell>
          <cell r="BH54">
            <v>13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95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33</v>
          </cell>
          <cell r="BX54">
            <v>24</v>
          </cell>
          <cell r="BY54">
            <v>25</v>
          </cell>
          <cell r="BZ54">
            <v>13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95</v>
          </cell>
        </row>
        <row r="55">
          <cell r="A55" t="str">
            <v>0426311</v>
          </cell>
          <cell r="B55" t="str">
            <v>Navuturiki French Secondary</v>
          </cell>
          <cell r="C55" t="str">
            <v>FRE</v>
          </cell>
          <cell r="D55" t="str">
            <v>PEB_PENAMA</v>
          </cell>
          <cell r="E55" t="str">
            <v>Penama PEB</v>
          </cell>
          <cell r="F55" t="str">
            <v>V</v>
          </cell>
          <cell r="G55" t="str">
            <v>Government of Vanuatu</v>
          </cell>
          <cell r="H55" t="str">
            <v>Ambae</v>
          </cell>
          <cell r="I55" t="str">
            <v>Penama</v>
          </cell>
          <cell r="J55" t="str">
            <v>0084696001</v>
          </cell>
          <cell r="K55" t="str">
            <v>NAVUTURIKI JUNIOR SECONDARY SCHOOL</v>
          </cell>
          <cell r="L55" t="str">
            <v>SS</v>
          </cell>
          <cell r="M55" t="str">
            <v>No</v>
          </cell>
          <cell r="N55" t="str">
            <v>No</v>
          </cell>
          <cell r="O55" t="str">
            <v>No</v>
          </cell>
          <cell r="P55" t="str">
            <v>No</v>
          </cell>
          <cell r="Q55" t="str">
            <v>No</v>
          </cell>
          <cell r="R55" t="str">
            <v>No</v>
          </cell>
          <cell r="S55" t="str">
            <v>No</v>
          </cell>
          <cell r="T55" t="str">
            <v>Yes</v>
          </cell>
          <cell r="U55" t="str">
            <v>Yes</v>
          </cell>
          <cell r="V55" t="str">
            <v>Yes</v>
          </cell>
          <cell r="W55" t="str">
            <v>Yes</v>
          </cell>
          <cell r="X55" t="str">
            <v>No</v>
          </cell>
          <cell r="Y55" t="str">
            <v>No</v>
          </cell>
          <cell r="Z55" t="str">
            <v>No</v>
          </cell>
          <cell r="AA55" t="str">
            <v>No</v>
          </cell>
          <cell r="AB55" t="str">
            <v>No</v>
          </cell>
          <cell r="AC55" t="str">
            <v>No</v>
          </cell>
          <cell r="AD55" t="str">
            <v xml:space="preserve">7 8 9 10 </v>
          </cell>
          <cell r="AE55" t="str">
            <v>No</v>
          </cell>
          <cell r="AF55" t="str">
            <v>No</v>
          </cell>
          <cell r="AG55" t="str">
            <v>Yes</v>
          </cell>
          <cell r="AH55" t="str">
            <v>No</v>
          </cell>
          <cell r="AI55" t="str">
            <v>No</v>
          </cell>
          <cell r="AJ55" t="str">
            <v>Yes</v>
          </cell>
          <cell r="AK55" t="str">
            <v>Yes</v>
          </cell>
          <cell r="AL55" t="str">
            <v>Yes</v>
          </cell>
          <cell r="AM55" t="str">
            <v>Yes</v>
          </cell>
          <cell r="AN55" t="str">
            <v>Yes</v>
          </cell>
          <cell r="AO55" t="str">
            <v>Yes</v>
          </cell>
          <cell r="AP55" t="str">
            <v>Yes</v>
          </cell>
          <cell r="AQ55" t="str">
            <v>Yes</v>
          </cell>
          <cell r="AR55" t="str">
            <v>Yes</v>
          </cell>
          <cell r="AS55" t="str">
            <v>Yes</v>
          </cell>
          <cell r="AT55" t="str">
            <v>Yes</v>
          </cell>
          <cell r="AU55" t="str">
            <v>Yes</v>
          </cell>
          <cell r="AV55" t="str">
            <v>No</v>
          </cell>
          <cell r="AW55" t="str">
            <v>No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13</v>
          </cell>
          <cell r="BF55">
            <v>20</v>
          </cell>
          <cell r="BG55">
            <v>12</v>
          </cell>
          <cell r="BH55">
            <v>9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54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13</v>
          </cell>
          <cell r="BX55">
            <v>20</v>
          </cell>
          <cell r="BY55">
            <v>12</v>
          </cell>
          <cell r="BZ55">
            <v>9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54</v>
          </cell>
        </row>
        <row r="56">
          <cell r="A56" t="str">
            <v>0427305</v>
          </cell>
          <cell r="B56" t="str">
            <v>Gambule Secondary</v>
          </cell>
          <cell r="C56" t="str">
            <v>ENG</v>
          </cell>
          <cell r="D56" t="str">
            <v>PEB_PENAMA</v>
          </cell>
          <cell r="E56" t="str">
            <v>Penama PEB</v>
          </cell>
          <cell r="F56" t="str">
            <v>V</v>
          </cell>
          <cell r="G56" t="str">
            <v>Government of Vanuatu</v>
          </cell>
          <cell r="H56" t="str">
            <v>Maewo</v>
          </cell>
          <cell r="I56" t="str">
            <v>Penama</v>
          </cell>
          <cell r="J56" t="str">
            <v>0084690001</v>
          </cell>
          <cell r="K56" t="str">
            <v>GAMBULE JUNIOR SECONDARY SCHOOL</v>
          </cell>
          <cell r="L56" t="str">
            <v>SS</v>
          </cell>
          <cell r="M56" t="str">
            <v>No</v>
          </cell>
          <cell r="N56" t="str">
            <v>No</v>
          </cell>
          <cell r="O56" t="str">
            <v>No</v>
          </cell>
          <cell r="P56" t="str">
            <v>No</v>
          </cell>
          <cell r="Q56" t="str">
            <v>No</v>
          </cell>
          <cell r="R56" t="str">
            <v>No</v>
          </cell>
          <cell r="S56" t="str">
            <v>No</v>
          </cell>
          <cell r="T56" t="str">
            <v>Yes</v>
          </cell>
          <cell r="U56" t="str">
            <v>Yes</v>
          </cell>
          <cell r="V56" t="str">
            <v>Yes</v>
          </cell>
          <cell r="W56" t="str">
            <v>Yes</v>
          </cell>
          <cell r="X56" t="str">
            <v>No</v>
          </cell>
          <cell r="Y56" t="str">
            <v>No</v>
          </cell>
          <cell r="Z56" t="str">
            <v>No</v>
          </cell>
          <cell r="AA56" t="str">
            <v>No</v>
          </cell>
          <cell r="AB56" t="str">
            <v>No</v>
          </cell>
          <cell r="AC56" t="str">
            <v>No</v>
          </cell>
          <cell r="AD56" t="str">
            <v xml:space="preserve">7 8 9 10 </v>
          </cell>
          <cell r="AE56" t="str">
            <v>No</v>
          </cell>
          <cell r="AF56" t="str">
            <v>No</v>
          </cell>
          <cell r="AG56" t="str">
            <v>Yes</v>
          </cell>
          <cell r="AH56" t="str">
            <v>No</v>
          </cell>
          <cell r="AI56" t="str">
            <v>No</v>
          </cell>
          <cell r="AJ56" t="str">
            <v>Yes</v>
          </cell>
          <cell r="AK56" t="str">
            <v>Yes</v>
          </cell>
          <cell r="AL56" t="str">
            <v>Yes</v>
          </cell>
          <cell r="AM56" t="str">
            <v>Yes</v>
          </cell>
          <cell r="AN56" t="str">
            <v>Yes</v>
          </cell>
          <cell r="AO56" t="str">
            <v>Yes</v>
          </cell>
          <cell r="AP56" t="str">
            <v>Yes</v>
          </cell>
          <cell r="AQ56" t="str">
            <v>Yes</v>
          </cell>
          <cell r="AR56" t="str">
            <v>Yes</v>
          </cell>
          <cell r="AS56" t="str">
            <v>Yes</v>
          </cell>
          <cell r="AT56" t="str">
            <v>Yes</v>
          </cell>
          <cell r="AU56" t="str">
            <v>Yes</v>
          </cell>
          <cell r="AV56" t="str">
            <v>No</v>
          </cell>
          <cell r="AW56" t="str">
            <v>No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57</v>
          </cell>
          <cell r="BF56">
            <v>35</v>
          </cell>
          <cell r="BG56">
            <v>48</v>
          </cell>
          <cell r="BH56">
            <v>36</v>
          </cell>
          <cell r="BI56">
            <v>29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205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57</v>
          </cell>
          <cell r="BX56">
            <v>35</v>
          </cell>
          <cell r="BY56">
            <v>48</v>
          </cell>
          <cell r="BZ56">
            <v>36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176</v>
          </cell>
        </row>
        <row r="57">
          <cell r="A57" t="str">
            <v>0428306</v>
          </cell>
          <cell r="B57" t="str">
            <v>Lini Memorial College</v>
          </cell>
          <cell r="C57" t="str">
            <v>ENG</v>
          </cell>
          <cell r="D57" t="str">
            <v>ACOM</v>
          </cell>
          <cell r="E57" t="str">
            <v>Anglican Church of Melanesia</v>
          </cell>
          <cell r="F57" t="str">
            <v>G</v>
          </cell>
          <cell r="G57" t="str">
            <v>Church (Government Assisted)</v>
          </cell>
          <cell r="H57" t="str">
            <v>Pentecost</v>
          </cell>
          <cell r="I57" t="str">
            <v>Penama</v>
          </cell>
          <cell r="J57" t="str">
            <v>0084692001</v>
          </cell>
          <cell r="K57" t="str">
            <v>LINI MEMORIAL COLLEGE</v>
          </cell>
          <cell r="L57" t="str">
            <v>SS</v>
          </cell>
          <cell r="M57" t="str">
            <v>No</v>
          </cell>
          <cell r="N57" t="str">
            <v>No</v>
          </cell>
          <cell r="O57" t="str">
            <v>No</v>
          </cell>
          <cell r="P57" t="str">
            <v>No</v>
          </cell>
          <cell r="Q57" t="str">
            <v>No</v>
          </cell>
          <cell r="R57" t="str">
            <v>No</v>
          </cell>
          <cell r="S57" t="str">
            <v>No</v>
          </cell>
          <cell r="T57" t="str">
            <v>Yes</v>
          </cell>
          <cell r="U57" t="str">
            <v>Yes</v>
          </cell>
          <cell r="V57" t="str">
            <v>Yes</v>
          </cell>
          <cell r="W57" t="str">
            <v>Yes</v>
          </cell>
          <cell r="X57" t="str">
            <v>No</v>
          </cell>
          <cell r="Y57" t="str">
            <v>No</v>
          </cell>
          <cell r="Z57" t="str">
            <v>No</v>
          </cell>
          <cell r="AA57" t="str">
            <v>No</v>
          </cell>
          <cell r="AB57" t="str">
            <v>No</v>
          </cell>
          <cell r="AC57" t="str">
            <v>No</v>
          </cell>
          <cell r="AD57" t="str">
            <v xml:space="preserve">7 8 9 10 </v>
          </cell>
          <cell r="AE57" t="str">
            <v>No</v>
          </cell>
          <cell r="AF57" t="str">
            <v>No</v>
          </cell>
          <cell r="AG57" t="str">
            <v>Yes</v>
          </cell>
          <cell r="AH57" t="str">
            <v>No</v>
          </cell>
          <cell r="AI57" t="str">
            <v>No</v>
          </cell>
          <cell r="AJ57" t="str">
            <v>Yes</v>
          </cell>
          <cell r="AK57" t="str">
            <v>Yes</v>
          </cell>
          <cell r="AL57" t="str">
            <v>Yes</v>
          </cell>
          <cell r="AM57" t="str">
            <v>Yes</v>
          </cell>
          <cell r="AN57" t="str">
            <v>Yes</v>
          </cell>
          <cell r="AO57" t="str">
            <v>Yes</v>
          </cell>
          <cell r="AP57" t="str">
            <v>Yes</v>
          </cell>
          <cell r="AQ57" t="str">
            <v>Yes</v>
          </cell>
          <cell r="AR57" t="str">
            <v>Yes</v>
          </cell>
          <cell r="AS57" t="str">
            <v>Yes</v>
          </cell>
          <cell r="AT57" t="str">
            <v>Yes</v>
          </cell>
          <cell r="AU57" t="str">
            <v>Yes</v>
          </cell>
          <cell r="AV57" t="str">
            <v>No</v>
          </cell>
          <cell r="AW57" t="str">
            <v>No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83</v>
          </cell>
          <cell r="BF57">
            <v>87</v>
          </cell>
          <cell r="BG57">
            <v>93</v>
          </cell>
          <cell r="BH57">
            <v>85</v>
          </cell>
          <cell r="BI57">
            <v>31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379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83</v>
          </cell>
          <cell r="BX57">
            <v>87</v>
          </cell>
          <cell r="BY57">
            <v>93</v>
          </cell>
          <cell r="BZ57">
            <v>85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348</v>
          </cell>
        </row>
        <row r="58">
          <cell r="A58" t="str">
            <v>0428307</v>
          </cell>
          <cell r="B58" t="str">
            <v>Melsisi Secondary</v>
          </cell>
          <cell r="C58" t="str">
            <v>FRE</v>
          </cell>
          <cell r="D58" t="str">
            <v>CATH</v>
          </cell>
          <cell r="E58" t="str">
            <v>Catholic Education Authority</v>
          </cell>
          <cell r="F58" t="str">
            <v>G</v>
          </cell>
          <cell r="G58" t="str">
            <v>Church (Government Assisted)</v>
          </cell>
          <cell r="H58" t="str">
            <v>Pentecost</v>
          </cell>
          <cell r="I58" t="str">
            <v>Penama</v>
          </cell>
          <cell r="J58" t="str">
            <v>0084694001</v>
          </cell>
          <cell r="K58" t="str">
            <v>COLLEGE DE MELSISI</v>
          </cell>
          <cell r="L58" t="str">
            <v>SS</v>
          </cell>
          <cell r="M58" t="str">
            <v>No</v>
          </cell>
          <cell r="N58" t="str">
            <v>No</v>
          </cell>
          <cell r="O58" t="str">
            <v>No</v>
          </cell>
          <cell r="P58" t="str">
            <v>No</v>
          </cell>
          <cell r="Q58" t="str">
            <v>No</v>
          </cell>
          <cell r="R58" t="str">
            <v>No</v>
          </cell>
          <cell r="S58" t="str">
            <v>No</v>
          </cell>
          <cell r="T58" t="str">
            <v>Yes</v>
          </cell>
          <cell r="U58" t="str">
            <v>Yes</v>
          </cell>
          <cell r="V58" t="str">
            <v>Yes</v>
          </cell>
          <cell r="W58" t="str">
            <v>Yes</v>
          </cell>
          <cell r="X58" t="str">
            <v>Yes</v>
          </cell>
          <cell r="Y58" t="str">
            <v>Yes</v>
          </cell>
          <cell r="Z58" t="str">
            <v>No</v>
          </cell>
          <cell r="AA58" t="str">
            <v>No</v>
          </cell>
          <cell r="AB58" t="str">
            <v>No</v>
          </cell>
          <cell r="AC58" t="str">
            <v>No</v>
          </cell>
          <cell r="AD58" t="str">
            <v xml:space="preserve">7 8 9 10 11 12 </v>
          </cell>
          <cell r="AE58" t="str">
            <v>No</v>
          </cell>
          <cell r="AF58" t="str">
            <v>No</v>
          </cell>
          <cell r="AG58" t="str">
            <v>Yes</v>
          </cell>
          <cell r="AH58" t="str">
            <v>No</v>
          </cell>
          <cell r="AI58" t="str">
            <v>No</v>
          </cell>
          <cell r="AJ58" t="str">
            <v>Yes</v>
          </cell>
          <cell r="AK58" t="str">
            <v>Yes</v>
          </cell>
          <cell r="AL58" t="str">
            <v>Yes</v>
          </cell>
          <cell r="AM58" t="str">
            <v>Yes</v>
          </cell>
          <cell r="AN58" t="str">
            <v>Yes</v>
          </cell>
          <cell r="AO58" t="str">
            <v>Yes</v>
          </cell>
          <cell r="AP58" t="str">
            <v>Yes</v>
          </cell>
          <cell r="AQ58" t="str">
            <v>Yes</v>
          </cell>
          <cell r="AR58" t="str">
            <v>Yes</v>
          </cell>
          <cell r="AS58" t="str">
            <v>Yes</v>
          </cell>
          <cell r="AT58" t="str">
            <v>Yes</v>
          </cell>
          <cell r="AU58" t="str">
            <v>Yes</v>
          </cell>
          <cell r="AV58" t="str">
            <v>No</v>
          </cell>
          <cell r="AW58" t="str">
            <v>No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127</v>
          </cell>
          <cell r="BF58">
            <v>105</v>
          </cell>
          <cell r="BG58">
            <v>57</v>
          </cell>
          <cell r="BH58">
            <v>44</v>
          </cell>
          <cell r="BI58">
            <v>40</v>
          </cell>
          <cell r="BJ58">
            <v>15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388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127</v>
          </cell>
          <cell r="BX58">
            <v>105</v>
          </cell>
          <cell r="BY58">
            <v>57</v>
          </cell>
          <cell r="BZ58">
            <v>44</v>
          </cell>
          <cell r="CA58">
            <v>40</v>
          </cell>
          <cell r="CB58">
            <v>15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388</v>
          </cell>
        </row>
        <row r="59">
          <cell r="A59" t="str">
            <v>0428308</v>
          </cell>
          <cell r="B59" t="str">
            <v>Ranwadi Church of Christ College</v>
          </cell>
          <cell r="C59" t="str">
            <v>ENG</v>
          </cell>
          <cell r="D59" t="str">
            <v>CHCHR</v>
          </cell>
          <cell r="E59" t="str">
            <v>Church of Christ</v>
          </cell>
          <cell r="F59" t="str">
            <v>G</v>
          </cell>
          <cell r="G59" t="str">
            <v>Church (Government Assisted)</v>
          </cell>
          <cell r="H59" t="str">
            <v>Pentecost</v>
          </cell>
          <cell r="I59" t="str">
            <v>Penama</v>
          </cell>
          <cell r="J59" t="str">
            <v>0084693001</v>
          </cell>
          <cell r="K59" t="str">
            <v>RANWADI HIGH SCHOOL</v>
          </cell>
          <cell r="L59" t="str">
            <v>SS</v>
          </cell>
          <cell r="M59" t="str">
            <v>No</v>
          </cell>
          <cell r="N59" t="str">
            <v>No</v>
          </cell>
          <cell r="O59" t="str">
            <v>No</v>
          </cell>
          <cell r="P59" t="str">
            <v>No</v>
          </cell>
          <cell r="Q59" t="str">
            <v>No</v>
          </cell>
          <cell r="R59" t="str">
            <v>No</v>
          </cell>
          <cell r="S59" t="str">
            <v>No</v>
          </cell>
          <cell r="T59" t="str">
            <v>Yes</v>
          </cell>
          <cell r="U59" t="str">
            <v>Yes</v>
          </cell>
          <cell r="V59" t="str">
            <v>Yes</v>
          </cell>
          <cell r="W59" t="str">
            <v>Yes</v>
          </cell>
          <cell r="X59" t="str">
            <v>Yes</v>
          </cell>
          <cell r="Y59" t="str">
            <v>Yes</v>
          </cell>
          <cell r="Z59" t="str">
            <v>Yes</v>
          </cell>
          <cell r="AA59" t="str">
            <v>No</v>
          </cell>
          <cell r="AB59" t="str">
            <v>No</v>
          </cell>
          <cell r="AC59" t="str">
            <v>No</v>
          </cell>
          <cell r="AD59" t="str">
            <v xml:space="preserve">7 8 9 10 11 12 13 </v>
          </cell>
          <cell r="AE59" t="str">
            <v>No</v>
          </cell>
          <cell r="AF59" t="str">
            <v>No</v>
          </cell>
          <cell r="AG59" t="str">
            <v>Yes</v>
          </cell>
          <cell r="AH59" t="str">
            <v>No</v>
          </cell>
          <cell r="AI59" t="str">
            <v>No</v>
          </cell>
          <cell r="AJ59" t="str">
            <v>Yes</v>
          </cell>
          <cell r="AK59" t="str">
            <v>Yes</v>
          </cell>
          <cell r="AL59" t="str">
            <v>Yes</v>
          </cell>
          <cell r="AM59" t="str">
            <v>Yes</v>
          </cell>
          <cell r="AN59" t="str">
            <v>Yes</v>
          </cell>
          <cell r="AO59" t="str">
            <v>Yes</v>
          </cell>
          <cell r="AP59" t="str">
            <v>Yes</v>
          </cell>
          <cell r="AQ59" t="str">
            <v>Yes</v>
          </cell>
          <cell r="AR59" t="str">
            <v>Yes</v>
          </cell>
          <cell r="AS59" t="str">
            <v>Yes</v>
          </cell>
          <cell r="AT59" t="str">
            <v>Yes</v>
          </cell>
          <cell r="AU59" t="str">
            <v>Yes</v>
          </cell>
          <cell r="AV59" t="str">
            <v>No</v>
          </cell>
          <cell r="AW59" t="str">
            <v>No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68</v>
          </cell>
          <cell r="BF59">
            <v>46</v>
          </cell>
          <cell r="BG59">
            <v>51</v>
          </cell>
          <cell r="BH59">
            <v>49</v>
          </cell>
          <cell r="BI59">
            <v>66</v>
          </cell>
          <cell r="BJ59">
            <v>70</v>
          </cell>
          <cell r="BK59">
            <v>16</v>
          </cell>
          <cell r="BL59">
            <v>0</v>
          </cell>
          <cell r="BM59">
            <v>0</v>
          </cell>
          <cell r="BN59">
            <v>0</v>
          </cell>
          <cell r="BO59">
            <v>366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68</v>
          </cell>
          <cell r="BX59">
            <v>46</v>
          </cell>
          <cell r="BY59">
            <v>51</v>
          </cell>
          <cell r="BZ59">
            <v>49</v>
          </cell>
          <cell r="CA59">
            <v>66</v>
          </cell>
          <cell r="CB59">
            <v>70</v>
          </cell>
          <cell r="CC59">
            <v>16</v>
          </cell>
          <cell r="CD59">
            <v>0</v>
          </cell>
          <cell r="CE59">
            <v>0</v>
          </cell>
          <cell r="CF59">
            <v>0</v>
          </cell>
          <cell r="CG59">
            <v>366</v>
          </cell>
        </row>
        <row r="60">
          <cell r="A60" t="str">
            <v>0428309</v>
          </cell>
          <cell r="B60" t="str">
            <v>Vulumanu Secondary</v>
          </cell>
          <cell r="C60" t="str">
            <v>ENG</v>
          </cell>
          <cell r="D60" t="str">
            <v>PEB_PENAMA</v>
          </cell>
          <cell r="E60" t="str">
            <v>Penama PEB</v>
          </cell>
          <cell r="F60" t="str">
            <v>V</v>
          </cell>
          <cell r="G60" t="str">
            <v>Government of Vanuatu</v>
          </cell>
          <cell r="H60" t="str">
            <v>Pentecost</v>
          </cell>
          <cell r="I60" t="str">
            <v>Penama</v>
          </cell>
          <cell r="J60" t="str">
            <v>0163833001</v>
          </cell>
          <cell r="K60" t="str">
            <v>VULUMANU JUNIOR SECONDARY SCHOOL</v>
          </cell>
          <cell r="L60" t="str">
            <v>SS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Yes</v>
          </cell>
          <cell r="U60" t="str">
            <v>Yes</v>
          </cell>
          <cell r="V60" t="str">
            <v>Yes</v>
          </cell>
          <cell r="W60" t="str">
            <v>Yes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 t="str">
            <v>No</v>
          </cell>
          <cell r="AC60" t="str">
            <v>No</v>
          </cell>
          <cell r="AD60" t="str">
            <v xml:space="preserve">7 8 9 10 </v>
          </cell>
          <cell r="AE60" t="str">
            <v>No</v>
          </cell>
          <cell r="AF60" t="str">
            <v>No</v>
          </cell>
          <cell r="AG60" t="str">
            <v>Yes</v>
          </cell>
          <cell r="AH60" t="str">
            <v>No</v>
          </cell>
          <cell r="AI60" t="str">
            <v>No</v>
          </cell>
          <cell r="AJ60" t="str">
            <v>Yes</v>
          </cell>
          <cell r="AK60" t="str">
            <v>Yes</v>
          </cell>
          <cell r="AL60" t="str">
            <v>Yes</v>
          </cell>
          <cell r="AM60" t="str">
            <v>Yes</v>
          </cell>
          <cell r="AN60" t="str">
            <v>Yes</v>
          </cell>
          <cell r="AO60" t="str">
            <v>Yes</v>
          </cell>
          <cell r="AP60" t="str">
            <v>Yes</v>
          </cell>
          <cell r="AQ60" t="str">
            <v>Yes</v>
          </cell>
          <cell r="AR60" t="str">
            <v>Yes</v>
          </cell>
          <cell r="AS60" t="str">
            <v>Yes</v>
          </cell>
          <cell r="AT60" t="str">
            <v>Yes</v>
          </cell>
          <cell r="AU60" t="str">
            <v>Yes</v>
          </cell>
          <cell r="AV60" t="str">
            <v>No</v>
          </cell>
          <cell r="AW60" t="str">
            <v>No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36</v>
          </cell>
          <cell r="BF60">
            <v>32</v>
          </cell>
          <cell r="BG60">
            <v>39</v>
          </cell>
          <cell r="BH60">
            <v>31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138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36</v>
          </cell>
          <cell r="BX60">
            <v>32</v>
          </cell>
          <cell r="BY60">
            <v>39</v>
          </cell>
          <cell r="BZ60">
            <v>31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138</v>
          </cell>
        </row>
        <row r="61">
          <cell r="A61" t="str">
            <v>0428310</v>
          </cell>
          <cell r="B61" t="str">
            <v>Bwatnapni Secondary</v>
          </cell>
          <cell r="C61" t="str">
            <v>ENG</v>
          </cell>
          <cell r="D61" t="str">
            <v>ACOM</v>
          </cell>
          <cell r="E61" t="str">
            <v>Anglican Church of Melanesia</v>
          </cell>
          <cell r="F61" t="str">
            <v>G</v>
          </cell>
          <cell r="G61" t="str">
            <v>Church (Government Assisted)</v>
          </cell>
          <cell r="H61" t="str">
            <v>Pentecost</v>
          </cell>
          <cell r="I61" t="str">
            <v>Penama</v>
          </cell>
          <cell r="J61" t="str">
            <v>0084695001</v>
          </cell>
          <cell r="K61" t="str">
            <v>BWATNAPNI JUNIOR SECONDARY SCHOOL</v>
          </cell>
          <cell r="L61" t="str">
            <v>SS</v>
          </cell>
          <cell r="M61" t="str">
            <v>No</v>
          </cell>
          <cell r="N61" t="str">
            <v>No</v>
          </cell>
          <cell r="O61" t="str">
            <v>No</v>
          </cell>
          <cell r="P61" t="str">
            <v>No</v>
          </cell>
          <cell r="Q61" t="str">
            <v>No</v>
          </cell>
          <cell r="R61" t="str">
            <v>No</v>
          </cell>
          <cell r="S61" t="str">
            <v>No</v>
          </cell>
          <cell r="T61" t="str">
            <v>Yes</v>
          </cell>
          <cell r="U61" t="str">
            <v>Yes</v>
          </cell>
          <cell r="V61" t="str">
            <v>Yes</v>
          </cell>
          <cell r="W61" t="str">
            <v>Yes</v>
          </cell>
          <cell r="X61" t="str">
            <v>No</v>
          </cell>
          <cell r="Y61" t="str">
            <v>No</v>
          </cell>
          <cell r="Z61" t="str">
            <v>No</v>
          </cell>
          <cell r="AA61" t="str">
            <v>No</v>
          </cell>
          <cell r="AB61" t="str">
            <v>No</v>
          </cell>
          <cell r="AC61" t="str">
            <v>No</v>
          </cell>
          <cell r="AD61" t="str">
            <v xml:space="preserve">7 8 9 10 </v>
          </cell>
          <cell r="AE61" t="str">
            <v>No</v>
          </cell>
          <cell r="AF61" t="str">
            <v>No</v>
          </cell>
          <cell r="AG61" t="str">
            <v>Yes</v>
          </cell>
          <cell r="AH61" t="str">
            <v>No</v>
          </cell>
          <cell r="AI61" t="str">
            <v>No</v>
          </cell>
          <cell r="AJ61" t="str">
            <v>Yes</v>
          </cell>
          <cell r="AK61" t="str">
            <v>Yes</v>
          </cell>
          <cell r="AL61" t="str">
            <v>Yes</v>
          </cell>
          <cell r="AM61" t="str">
            <v>Yes</v>
          </cell>
          <cell r="AN61" t="str">
            <v>Yes</v>
          </cell>
          <cell r="AO61" t="str">
            <v>Yes</v>
          </cell>
          <cell r="AP61" t="str">
            <v>Yes</v>
          </cell>
          <cell r="AQ61" t="str">
            <v>Yes</v>
          </cell>
          <cell r="AR61" t="str">
            <v>Yes</v>
          </cell>
          <cell r="AS61" t="str">
            <v>Yes</v>
          </cell>
          <cell r="AT61" t="str">
            <v>Yes</v>
          </cell>
          <cell r="AU61" t="str">
            <v>Yes</v>
          </cell>
          <cell r="AV61" t="str">
            <v>No</v>
          </cell>
          <cell r="AW61" t="str">
            <v>No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71</v>
          </cell>
          <cell r="BF61">
            <v>52</v>
          </cell>
          <cell r="BG61">
            <v>28</v>
          </cell>
          <cell r="BH61">
            <v>18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169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71</v>
          </cell>
          <cell r="BX61">
            <v>52</v>
          </cell>
          <cell r="BY61">
            <v>28</v>
          </cell>
          <cell r="BZ61">
            <v>18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169</v>
          </cell>
        </row>
        <row r="62">
          <cell r="A62" t="str">
            <v>0429345</v>
          </cell>
          <cell r="B62" t="str">
            <v>Amelvet Secondary</v>
          </cell>
          <cell r="C62" t="str">
            <v>ENG</v>
          </cell>
          <cell r="D62" t="str">
            <v>PEB_MALAMP</v>
          </cell>
          <cell r="E62" t="str">
            <v>Malampa PEB</v>
          </cell>
          <cell r="F62" t="str">
            <v>V</v>
          </cell>
          <cell r="G62" t="str">
            <v>Government of Vanuatu</v>
          </cell>
          <cell r="H62" t="str">
            <v>Malekula</v>
          </cell>
          <cell r="I62" t="str">
            <v>Malampa</v>
          </cell>
          <cell r="J62" t="str">
            <v>0084749001</v>
          </cell>
          <cell r="K62" t="str">
            <v>AMELVET JUNIOR SECONDARY SCHOOL</v>
          </cell>
          <cell r="L62" t="str">
            <v>SS</v>
          </cell>
          <cell r="M62" t="str">
            <v>No</v>
          </cell>
          <cell r="N62" t="str">
            <v>No</v>
          </cell>
          <cell r="O62" t="str">
            <v>No</v>
          </cell>
          <cell r="P62" t="str">
            <v>No</v>
          </cell>
          <cell r="Q62" t="str">
            <v>No</v>
          </cell>
          <cell r="R62" t="str">
            <v>No</v>
          </cell>
          <cell r="S62" t="str">
            <v>No</v>
          </cell>
          <cell r="T62" t="str">
            <v>Yes</v>
          </cell>
          <cell r="U62" t="str">
            <v>Yes</v>
          </cell>
          <cell r="V62" t="str">
            <v>Yes</v>
          </cell>
          <cell r="W62" t="str">
            <v>Yes</v>
          </cell>
          <cell r="X62" t="str">
            <v>No</v>
          </cell>
          <cell r="Y62" t="str">
            <v>No</v>
          </cell>
          <cell r="Z62" t="str">
            <v>No</v>
          </cell>
          <cell r="AA62" t="str">
            <v>No</v>
          </cell>
          <cell r="AB62" t="str">
            <v>No</v>
          </cell>
          <cell r="AC62" t="str">
            <v>No</v>
          </cell>
          <cell r="AD62" t="str">
            <v xml:space="preserve">7 8 9 10 </v>
          </cell>
          <cell r="AE62" t="str">
            <v>No</v>
          </cell>
          <cell r="AF62" t="str">
            <v>No</v>
          </cell>
          <cell r="AG62" t="str">
            <v>Yes</v>
          </cell>
          <cell r="AH62" t="str">
            <v>No</v>
          </cell>
          <cell r="AI62" t="str">
            <v>No</v>
          </cell>
          <cell r="AJ62" t="str">
            <v>Yes</v>
          </cell>
          <cell r="AK62" t="str">
            <v>Yes</v>
          </cell>
          <cell r="AL62" t="str">
            <v>Yes</v>
          </cell>
          <cell r="AM62" t="str">
            <v>Yes</v>
          </cell>
          <cell r="AN62" t="str">
            <v>Yes</v>
          </cell>
          <cell r="AO62" t="str">
            <v>Yes</v>
          </cell>
          <cell r="AP62" t="str">
            <v>Yes</v>
          </cell>
          <cell r="AQ62" t="str">
            <v>Yes</v>
          </cell>
          <cell r="AR62" t="str">
            <v>Yes</v>
          </cell>
          <cell r="AS62" t="str">
            <v>Yes</v>
          </cell>
          <cell r="AT62" t="str">
            <v>Yes</v>
          </cell>
          <cell r="AU62" t="str">
            <v>Yes</v>
          </cell>
          <cell r="AV62" t="str">
            <v>No</v>
          </cell>
          <cell r="AW62" t="str">
            <v>No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60</v>
          </cell>
          <cell r="BF62">
            <v>69</v>
          </cell>
          <cell r="BG62">
            <v>61</v>
          </cell>
          <cell r="BH62">
            <v>31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221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60</v>
          </cell>
          <cell r="BX62">
            <v>69</v>
          </cell>
          <cell r="BY62">
            <v>61</v>
          </cell>
          <cell r="BZ62">
            <v>31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221</v>
          </cell>
        </row>
        <row r="63">
          <cell r="A63" t="str">
            <v>0429373</v>
          </cell>
          <cell r="B63" t="str">
            <v>Walarano Secondary</v>
          </cell>
          <cell r="C63" t="str">
            <v>FRE</v>
          </cell>
          <cell r="D63" t="str">
            <v>CATH</v>
          </cell>
          <cell r="E63" t="str">
            <v>Catholic Education Authority</v>
          </cell>
          <cell r="F63" t="str">
            <v>G</v>
          </cell>
          <cell r="G63" t="str">
            <v>Church (Government Assisted)</v>
          </cell>
          <cell r="H63" t="str">
            <v>Malekula</v>
          </cell>
          <cell r="I63" t="str">
            <v>Malampa</v>
          </cell>
          <cell r="J63" t="str">
            <v>0103609001</v>
          </cell>
          <cell r="K63" t="str">
            <v>WALARANO JUNIOR, SECONDARY SCHOOL</v>
          </cell>
          <cell r="L63" t="str">
            <v>SS</v>
          </cell>
          <cell r="M63" t="str">
            <v>No</v>
          </cell>
          <cell r="N63" t="str">
            <v>No</v>
          </cell>
          <cell r="O63" t="str">
            <v>No</v>
          </cell>
          <cell r="P63" t="str">
            <v>No</v>
          </cell>
          <cell r="Q63" t="str">
            <v>No</v>
          </cell>
          <cell r="R63" t="str">
            <v>No</v>
          </cell>
          <cell r="S63" t="str">
            <v>No</v>
          </cell>
          <cell r="T63" t="str">
            <v>Yes</v>
          </cell>
          <cell r="U63" t="str">
            <v>Yes</v>
          </cell>
          <cell r="V63" t="str">
            <v>Yes</v>
          </cell>
          <cell r="W63" t="str">
            <v>Yes</v>
          </cell>
          <cell r="X63" t="str">
            <v>No</v>
          </cell>
          <cell r="Y63" t="str">
            <v>No</v>
          </cell>
          <cell r="Z63" t="str">
            <v>No</v>
          </cell>
          <cell r="AA63" t="str">
            <v>No</v>
          </cell>
          <cell r="AB63" t="str">
            <v>No</v>
          </cell>
          <cell r="AC63" t="str">
            <v>No</v>
          </cell>
          <cell r="AD63" t="str">
            <v xml:space="preserve">7 8 9 10 </v>
          </cell>
          <cell r="AE63" t="str">
            <v>No</v>
          </cell>
          <cell r="AF63" t="str">
            <v>No</v>
          </cell>
          <cell r="AG63" t="str">
            <v>Yes</v>
          </cell>
          <cell r="AH63" t="str">
            <v>No</v>
          </cell>
          <cell r="AI63" t="str">
            <v>No</v>
          </cell>
          <cell r="AJ63" t="str">
            <v>Yes</v>
          </cell>
          <cell r="AK63" t="str">
            <v>Yes</v>
          </cell>
          <cell r="AL63" t="str">
            <v>Yes</v>
          </cell>
          <cell r="AM63" t="str">
            <v>Yes</v>
          </cell>
          <cell r="AN63" t="str">
            <v>Yes</v>
          </cell>
          <cell r="AO63" t="str">
            <v>Yes</v>
          </cell>
          <cell r="AP63" t="str">
            <v>Yes</v>
          </cell>
          <cell r="AQ63" t="str">
            <v>Yes</v>
          </cell>
          <cell r="AR63" t="str">
            <v>Yes</v>
          </cell>
          <cell r="AS63" t="str">
            <v>Yes</v>
          </cell>
          <cell r="AT63" t="str">
            <v>Yes</v>
          </cell>
          <cell r="AU63" t="str">
            <v>Yes</v>
          </cell>
          <cell r="AV63" t="str">
            <v>No</v>
          </cell>
          <cell r="AW63" t="str">
            <v>No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56</v>
          </cell>
          <cell r="BF63">
            <v>25</v>
          </cell>
          <cell r="BG63">
            <v>19</v>
          </cell>
          <cell r="BH63">
            <v>21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121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56</v>
          </cell>
          <cell r="BX63">
            <v>25</v>
          </cell>
          <cell r="BY63">
            <v>19</v>
          </cell>
          <cell r="BZ63">
            <v>21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121</v>
          </cell>
        </row>
        <row r="64">
          <cell r="A64" t="str">
            <v>0429377</v>
          </cell>
          <cell r="B64" t="str">
            <v>Brenwei Secondary</v>
          </cell>
          <cell r="C64" t="str">
            <v>ENG</v>
          </cell>
          <cell r="D64" t="str">
            <v>PEB_MALAMP</v>
          </cell>
          <cell r="E64" t="str">
            <v>Malampa PEB</v>
          </cell>
          <cell r="F64" t="str">
            <v>V</v>
          </cell>
          <cell r="G64" t="str">
            <v>Government of Vanuatu</v>
          </cell>
          <cell r="H64" t="str">
            <v>Malekula</v>
          </cell>
          <cell r="I64" t="str">
            <v>Malampa</v>
          </cell>
          <cell r="J64" t="str">
            <v>0137985001</v>
          </cell>
          <cell r="K64" t="str">
            <v>BRENWEI JUNIOR &amp; SECONDARY SCHOOL</v>
          </cell>
          <cell r="L64" t="str">
            <v>SS</v>
          </cell>
          <cell r="M64" t="str">
            <v>No</v>
          </cell>
          <cell r="N64" t="str">
            <v>No</v>
          </cell>
          <cell r="O64" t="str">
            <v>No</v>
          </cell>
          <cell r="P64" t="str">
            <v>No</v>
          </cell>
          <cell r="Q64" t="str">
            <v>No</v>
          </cell>
          <cell r="R64" t="str">
            <v>No</v>
          </cell>
          <cell r="S64" t="str">
            <v>No</v>
          </cell>
          <cell r="T64" t="str">
            <v>Yes</v>
          </cell>
          <cell r="U64" t="str">
            <v>Yes</v>
          </cell>
          <cell r="V64" t="str">
            <v>Yes</v>
          </cell>
          <cell r="W64" t="str">
            <v>Yes</v>
          </cell>
          <cell r="X64" t="str">
            <v>No</v>
          </cell>
          <cell r="Y64" t="str">
            <v>No</v>
          </cell>
          <cell r="Z64" t="str">
            <v>No</v>
          </cell>
          <cell r="AA64" t="str">
            <v>No</v>
          </cell>
          <cell r="AB64" t="str">
            <v>No</v>
          </cell>
          <cell r="AC64" t="str">
            <v>No</v>
          </cell>
          <cell r="AD64" t="str">
            <v xml:space="preserve">7 8 9 10 </v>
          </cell>
          <cell r="AE64" t="str">
            <v>No</v>
          </cell>
          <cell r="AF64" t="str">
            <v>No</v>
          </cell>
          <cell r="AG64" t="str">
            <v>Yes</v>
          </cell>
          <cell r="AH64" t="str">
            <v>No</v>
          </cell>
          <cell r="AI64" t="str">
            <v>No</v>
          </cell>
          <cell r="AJ64" t="str">
            <v>Yes</v>
          </cell>
          <cell r="AK64" t="str">
            <v>Yes</v>
          </cell>
          <cell r="AL64" t="str">
            <v>Yes</v>
          </cell>
          <cell r="AM64" t="str">
            <v>Yes</v>
          </cell>
          <cell r="AN64" t="str">
            <v>Yes</v>
          </cell>
          <cell r="AO64" t="str">
            <v>Yes</v>
          </cell>
          <cell r="AP64" t="str">
            <v>Yes</v>
          </cell>
          <cell r="AQ64" t="str">
            <v>Yes</v>
          </cell>
          <cell r="AR64" t="str">
            <v>Yes</v>
          </cell>
          <cell r="AS64" t="str">
            <v>Yes</v>
          </cell>
          <cell r="AT64" t="str">
            <v>Yes</v>
          </cell>
          <cell r="AU64" t="str">
            <v>Yes</v>
          </cell>
          <cell r="AV64" t="str">
            <v>No</v>
          </cell>
          <cell r="AW64" t="str">
            <v>No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77</v>
          </cell>
          <cell r="BF64">
            <v>79</v>
          </cell>
          <cell r="BG64">
            <v>34</v>
          </cell>
          <cell r="BH64">
            <v>23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213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77</v>
          </cell>
          <cell r="BX64">
            <v>79</v>
          </cell>
          <cell r="BY64">
            <v>34</v>
          </cell>
          <cell r="BZ64">
            <v>23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213</v>
          </cell>
        </row>
        <row r="65">
          <cell r="A65" t="str">
            <v>0429379</v>
          </cell>
          <cell r="B65" t="str">
            <v>Unmet Secondary</v>
          </cell>
          <cell r="C65" t="str">
            <v>FRE</v>
          </cell>
          <cell r="D65" t="str">
            <v>CATH</v>
          </cell>
          <cell r="E65" t="str">
            <v>Catholic Education Authority</v>
          </cell>
          <cell r="F65" t="str">
            <v>G</v>
          </cell>
          <cell r="G65" t="str">
            <v>Church (Government Assisted)</v>
          </cell>
          <cell r="H65" t="str">
            <v>Malekula</v>
          </cell>
          <cell r="I65" t="str">
            <v>Malampa</v>
          </cell>
          <cell r="J65" t="str">
            <v>0122123001</v>
          </cell>
          <cell r="K65" t="str">
            <v>UNMET JUNIOR SECONDARY SCHOOL</v>
          </cell>
          <cell r="L65" t="str">
            <v>SS</v>
          </cell>
          <cell r="M65" t="str">
            <v>No</v>
          </cell>
          <cell r="N65" t="str">
            <v>No</v>
          </cell>
          <cell r="O65" t="str">
            <v>No</v>
          </cell>
          <cell r="P65" t="str">
            <v>No</v>
          </cell>
          <cell r="Q65" t="str">
            <v>No</v>
          </cell>
          <cell r="R65" t="str">
            <v>No</v>
          </cell>
          <cell r="S65" t="str">
            <v>No</v>
          </cell>
          <cell r="T65" t="str">
            <v>Yes</v>
          </cell>
          <cell r="U65" t="str">
            <v>Yes</v>
          </cell>
          <cell r="V65" t="str">
            <v>Yes</v>
          </cell>
          <cell r="W65" t="str">
            <v>Yes</v>
          </cell>
          <cell r="X65" t="str">
            <v>No</v>
          </cell>
          <cell r="Y65" t="str">
            <v>No</v>
          </cell>
          <cell r="Z65" t="str">
            <v>No</v>
          </cell>
          <cell r="AA65" t="str">
            <v>No</v>
          </cell>
          <cell r="AB65" t="str">
            <v>No</v>
          </cell>
          <cell r="AC65" t="str">
            <v>No</v>
          </cell>
          <cell r="AD65" t="str">
            <v xml:space="preserve">7 8 9 10 </v>
          </cell>
          <cell r="AE65" t="str">
            <v>No</v>
          </cell>
          <cell r="AF65" t="str">
            <v>No</v>
          </cell>
          <cell r="AG65" t="str">
            <v>Yes</v>
          </cell>
          <cell r="AH65" t="str">
            <v>No</v>
          </cell>
          <cell r="AI65" t="str">
            <v>No</v>
          </cell>
          <cell r="AJ65" t="str">
            <v>Yes</v>
          </cell>
          <cell r="AK65" t="str">
            <v>Yes</v>
          </cell>
          <cell r="AL65" t="str">
            <v>Yes</v>
          </cell>
          <cell r="AM65" t="str">
            <v>Yes</v>
          </cell>
          <cell r="AN65" t="str">
            <v>Yes</v>
          </cell>
          <cell r="AO65" t="str">
            <v>Yes</v>
          </cell>
          <cell r="AP65" t="str">
            <v>Yes</v>
          </cell>
          <cell r="AQ65" t="str">
            <v>Yes</v>
          </cell>
          <cell r="AR65" t="str">
            <v>Yes</v>
          </cell>
          <cell r="AS65" t="str">
            <v>Yes</v>
          </cell>
          <cell r="AT65" t="str">
            <v>Yes</v>
          </cell>
          <cell r="AU65" t="str">
            <v>Yes</v>
          </cell>
          <cell r="AV65" t="str">
            <v>No</v>
          </cell>
          <cell r="AW65" t="str">
            <v>Yes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31</v>
          </cell>
          <cell r="BF65">
            <v>34</v>
          </cell>
          <cell r="BG65">
            <v>35</v>
          </cell>
          <cell r="BH65">
            <v>24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124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31</v>
          </cell>
          <cell r="BX65">
            <v>34</v>
          </cell>
          <cell r="BY65">
            <v>35</v>
          </cell>
          <cell r="BZ65">
            <v>24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124</v>
          </cell>
        </row>
        <row r="66">
          <cell r="A66" t="str">
            <v>0429389</v>
          </cell>
          <cell r="B66" t="str">
            <v>Malua Bay Secondary</v>
          </cell>
          <cell r="C66" t="str">
            <v>ENG</v>
          </cell>
          <cell r="D66" t="str">
            <v>SDA</v>
          </cell>
          <cell r="E66" t="str">
            <v>Seven Day Adventist</v>
          </cell>
          <cell r="F66" t="str">
            <v>G</v>
          </cell>
          <cell r="G66" t="str">
            <v>Church (Government Assisted)</v>
          </cell>
          <cell r="H66" t="str">
            <v>Malekula</v>
          </cell>
          <cell r="I66" t="str">
            <v>Malampa</v>
          </cell>
          <cell r="L66" t="str">
            <v>SS</v>
          </cell>
          <cell r="M66" t="str">
            <v>No</v>
          </cell>
          <cell r="N66" t="str">
            <v>No</v>
          </cell>
          <cell r="O66" t="str">
            <v>No</v>
          </cell>
          <cell r="P66" t="str">
            <v>No</v>
          </cell>
          <cell r="Q66" t="str">
            <v>No</v>
          </cell>
          <cell r="R66" t="str">
            <v>No</v>
          </cell>
          <cell r="S66" t="str">
            <v>No</v>
          </cell>
          <cell r="T66" t="str">
            <v>Yes</v>
          </cell>
          <cell r="U66" t="str">
            <v>Yes</v>
          </cell>
          <cell r="V66" t="str">
            <v>Yes</v>
          </cell>
          <cell r="W66" t="str">
            <v>Yes</v>
          </cell>
          <cell r="X66" t="str">
            <v>No</v>
          </cell>
          <cell r="Y66" t="str">
            <v>No</v>
          </cell>
          <cell r="Z66" t="str">
            <v>No</v>
          </cell>
          <cell r="AA66" t="str">
            <v>No</v>
          </cell>
          <cell r="AB66" t="str">
            <v>No</v>
          </cell>
          <cell r="AC66" t="str">
            <v>No</v>
          </cell>
          <cell r="AD66" t="str">
            <v xml:space="preserve">7 8 9 10 </v>
          </cell>
          <cell r="AE66" t="str">
            <v>No</v>
          </cell>
          <cell r="AF66" t="str">
            <v>No</v>
          </cell>
          <cell r="AG66" t="str">
            <v>Yes</v>
          </cell>
          <cell r="AH66" t="str">
            <v>No</v>
          </cell>
          <cell r="AI66" t="str">
            <v>No</v>
          </cell>
          <cell r="AJ66" t="str">
            <v>Yes</v>
          </cell>
          <cell r="AK66" t="str">
            <v>Yes</v>
          </cell>
          <cell r="AL66" t="str">
            <v>Yes</v>
          </cell>
          <cell r="AM66" t="str">
            <v>Yes</v>
          </cell>
          <cell r="AN66" t="str">
            <v>Yes</v>
          </cell>
          <cell r="AO66" t="str">
            <v>Yes</v>
          </cell>
          <cell r="AP66" t="str">
            <v>Yes</v>
          </cell>
          <cell r="AQ66" t="str">
            <v>Yes</v>
          </cell>
          <cell r="AR66" t="str">
            <v>Yes</v>
          </cell>
          <cell r="AS66" t="str">
            <v>Yes</v>
          </cell>
          <cell r="AT66" t="str">
            <v>Yes</v>
          </cell>
          <cell r="AU66" t="str">
            <v>Yes</v>
          </cell>
          <cell r="AV66" t="str">
            <v>No</v>
          </cell>
          <cell r="AW66" t="str">
            <v>No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21</v>
          </cell>
          <cell r="BF66">
            <v>24</v>
          </cell>
          <cell r="BG66">
            <v>27</v>
          </cell>
          <cell r="BH66">
            <v>7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79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21</v>
          </cell>
          <cell r="BX66">
            <v>24</v>
          </cell>
          <cell r="BY66">
            <v>27</v>
          </cell>
          <cell r="BZ66">
            <v>7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79</v>
          </cell>
        </row>
        <row r="67">
          <cell r="A67" t="str">
            <v>042995</v>
          </cell>
          <cell r="B67" t="str">
            <v>Matanvath Junior Secondary</v>
          </cell>
          <cell r="C67" t="str">
            <v>ENG</v>
          </cell>
          <cell r="D67" t="str">
            <v>PEB_MALAMP</v>
          </cell>
          <cell r="E67" t="str">
            <v>Malampa PEB</v>
          </cell>
          <cell r="F67" t="str">
            <v>V</v>
          </cell>
          <cell r="G67" t="str">
            <v>Government of Vanuatu</v>
          </cell>
          <cell r="H67" t="str">
            <v>Malekula</v>
          </cell>
          <cell r="I67" t="str">
            <v>Malampa</v>
          </cell>
          <cell r="L67" t="str">
            <v>SS</v>
          </cell>
          <cell r="M67" t="str">
            <v>No</v>
          </cell>
          <cell r="N67" t="str">
            <v>No</v>
          </cell>
          <cell r="O67" t="str">
            <v>No</v>
          </cell>
          <cell r="P67" t="str">
            <v>No</v>
          </cell>
          <cell r="Q67" t="str">
            <v>No</v>
          </cell>
          <cell r="R67" t="str">
            <v>No</v>
          </cell>
          <cell r="S67" t="str">
            <v>No</v>
          </cell>
          <cell r="T67" t="str">
            <v>Yes</v>
          </cell>
          <cell r="U67" t="str">
            <v>Yes</v>
          </cell>
          <cell r="V67" t="str">
            <v>Yes</v>
          </cell>
          <cell r="W67" t="str">
            <v>Yes</v>
          </cell>
          <cell r="X67" t="str">
            <v>No</v>
          </cell>
          <cell r="Y67" t="str">
            <v>No</v>
          </cell>
          <cell r="Z67" t="str">
            <v>No</v>
          </cell>
          <cell r="AA67" t="str">
            <v>No</v>
          </cell>
          <cell r="AB67" t="str">
            <v>No</v>
          </cell>
          <cell r="AC67" t="str">
            <v>No</v>
          </cell>
          <cell r="AD67" t="str">
            <v xml:space="preserve">7 8 9 10 </v>
          </cell>
          <cell r="AE67" t="str">
            <v>No</v>
          </cell>
          <cell r="AF67" t="str">
            <v>No</v>
          </cell>
          <cell r="AG67" t="str">
            <v>Yes</v>
          </cell>
          <cell r="AH67" t="str">
            <v>No</v>
          </cell>
          <cell r="AI67" t="str">
            <v>No</v>
          </cell>
          <cell r="AJ67" t="str">
            <v>Yes</v>
          </cell>
          <cell r="AK67" t="str">
            <v>Yes</v>
          </cell>
          <cell r="AL67" t="str">
            <v>Yes</v>
          </cell>
          <cell r="AM67" t="str">
            <v>Yes</v>
          </cell>
          <cell r="AN67" t="str">
            <v>Yes</v>
          </cell>
          <cell r="AO67" t="str">
            <v>Yes</v>
          </cell>
          <cell r="AP67" t="str">
            <v>Yes</v>
          </cell>
          <cell r="AQ67" t="str">
            <v>Yes</v>
          </cell>
          <cell r="AR67" t="str">
            <v>Yes</v>
          </cell>
          <cell r="AS67" t="str">
            <v>Yes</v>
          </cell>
          <cell r="AT67" t="str">
            <v>Yes</v>
          </cell>
          <cell r="AU67" t="str">
            <v>Yes</v>
          </cell>
          <cell r="AV67" t="str">
            <v>No</v>
          </cell>
          <cell r="AW67" t="str">
            <v>No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36</v>
          </cell>
          <cell r="BF67">
            <v>21</v>
          </cell>
          <cell r="BG67">
            <v>27</v>
          </cell>
          <cell r="BH67">
            <v>21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105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36</v>
          </cell>
          <cell r="BX67">
            <v>21</v>
          </cell>
          <cell r="BY67">
            <v>27</v>
          </cell>
          <cell r="BZ67">
            <v>21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105</v>
          </cell>
        </row>
        <row r="68">
          <cell r="A68" t="str">
            <v>0438378</v>
          </cell>
          <cell r="B68" t="str">
            <v>Sangalai College</v>
          </cell>
          <cell r="C68" t="str">
            <v>ENG</v>
          </cell>
          <cell r="D68" t="str">
            <v>PEB_MALAMP</v>
          </cell>
          <cell r="E68" t="str">
            <v>Malampa PEB</v>
          </cell>
          <cell r="F68" t="str">
            <v>V</v>
          </cell>
          <cell r="G68" t="str">
            <v>Government of Vanuatu</v>
          </cell>
          <cell r="H68" t="str">
            <v>Maskelyns</v>
          </cell>
          <cell r="I68" t="str">
            <v>Malampa</v>
          </cell>
          <cell r="J68" t="str">
            <v>0158309002</v>
          </cell>
          <cell r="K68" t="str">
            <v>SANGALAI JUNIOR SECONDARY SCHOOL</v>
          </cell>
          <cell r="L68" t="str">
            <v>SS</v>
          </cell>
          <cell r="M68" t="str">
            <v>No</v>
          </cell>
          <cell r="N68" t="str">
            <v>No</v>
          </cell>
          <cell r="O68" t="str">
            <v>No</v>
          </cell>
          <cell r="P68" t="str">
            <v>No</v>
          </cell>
          <cell r="Q68" t="str">
            <v>No</v>
          </cell>
          <cell r="R68" t="str">
            <v>No</v>
          </cell>
          <cell r="S68" t="str">
            <v>No</v>
          </cell>
          <cell r="T68" t="str">
            <v>Yes</v>
          </cell>
          <cell r="U68" t="str">
            <v>Yes</v>
          </cell>
          <cell r="V68" t="str">
            <v>Yes</v>
          </cell>
          <cell r="W68" t="str">
            <v>Yes</v>
          </cell>
          <cell r="X68" t="str">
            <v>No</v>
          </cell>
          <cell r="Y68" t="str">
            <v>No</v>
          </cell>
          <cell r="Z68" t="str">
            <v>No</v>
          </cell>
          <cell r="AA68" t="str">
            <v>No</v>
          </cell>
          <cell r="AB68" t="str">
            <v>No</v>
          </cell>
          <cell r="AC68" t="str">
            <v>No</v>
          </cell>
          <cell r="AD68" t="str">
            <v xml:space="preserve">7 8 9 10 </v>
          </cell>
          <cell r="AE68" t="str">
            <v>No</v>
          </cell>
          <cell r="AF68" t="str">
            <v>No</v>
          </cell>
          <cell r="AG68" t="str">
            <v>Yes</v>
          </cell>
          <cell r="AH68" t="str">
            <v>No</v>
          </cell>
          <cell r="AI68" t="str">
            <v>No</v>
          </cell>
          <cell r="AJ68" t="str">
            <v>Yes</v>
          </cell>
          <cell r="AK68" t="str">
            <v>Yes</v>
          </cell>
          <cell r="AL68" t="str">
            <v>Yes</v>
          </cell>
          <cell r="AM68" t="str">
            <v>Yes</v>
          </cell>
          <cell r="AN68" t="str">
            <v>Yes</v>
          </cell>
          <cell r="AO68" t="str">
            <v>Yes</v>
          </cell>
          <cell r="AP68" t="str">
            <v>Yes</v>
          </cell>
          <cell r="AQ68" t="str">
            <v>Yes</v>
          </cell>
          <cell r="AR68" t="str">
            <v>Yes</v>
          </cell>
          <cell r="AS68" t="str">
            <v>Yes</v>
          </cell>
          <cell r="AT68" t="str">
            <v>Yes</v>
          </cell>
          <cell r="AU68" t="str">
            <v>Yes</v>
          </cell>
          <cell r="AV68" t="str">
            <v>No</v>
          </cell>
          <cell r="AW68" t="str">
            <v>No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74</v>
          </cell>
          <cell r="BF68">
            <v>45</v>
          </cell>
          <cell r="BG68">
            <v>48</v>
          </cell>
          <cell r="BH68">
            <v>27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194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74</v>
          </cell>
          <cell r="BX68">
            <v>45</v>
          </cell>
          <cell r="BY68">
            <v>48</v>
          </cell>
          <cell r="BZ68">
            <v>27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194</v>
          </cell>
        </row>
        <row r="69">
          <cell r="A69" t="str">
            <v>0443374</v>
          </cell>
          <cell r="B69" t="str">
            <v>Maranatha Secondary</v>
          </cell>
          <cell r="C69" t="str">
            <v>ENG</v>
          </cell>
          <cell r="D69" t="str">
            <v>SDA</v>
          </cell>
          <cell r="E69" t="str">
            <v>Seven Day Adventist</v>
          </cell>
          <cell r="F69" t="str">
            <v>G</v>
          </cell>
          <cell r="G69" t="str">
            <v>Church (Government Assisted)</v>
          </cell>
          <cell r="H69" t="str">
            <v>Ambrym</v>
          </cell>
          <cell r="I69" t="str">
            <v>Malampa</v>
          </cell>
          <cell r="J69" t="str">
            <v>0098402001</v>
          </cell>
          <cell r="K69" t="str">
            <v>MARANATHA JUNIOR SECONDARY SCHOOL</v>
          </cell>
          <cell r="L69" t="str">
            <v>SS</v>
          </cell>
          <cell r="M69" t="str">
            <v>No</v>
          </cell>
          <cell r="N69" t="str">
            <v>No</v>
          </cell>
          <cell r="O69" t="str">
            <v>No</v>
          </cell>
          <cell r="P69" t="str">
            <v>No</v>
          </cell>
          <cell r="Q69" t="str">
            <v>No</v>
          </cell>
          <cell r="R69" t="str">
            <v>No</v>
          </cell>
          <cell r="S69" t="str">
            <v>No</v>
          </cell>
          <cell r="T69" t="str">
            <v>Yes</v>
          </cell>
          <cell r="U69" t="str">
            <v>Yes</v>
          </cell>
          <cell r="V69" t="str">
            <v>Yes</v>
          </cell>
          <cell r="W69" t="str">
            <v>Yes</v>
          </cell>
          <cell r="X69" t="str">
            <v>No</v>
          </cell>
          <cell r="Y69" t="str">
            <v>No</v>
          </cell>
          <cell r="Z69" t="str">
            <v>No</v>
          </cell>
          <cell r="AA69" t="str">
            <v>No</v>
          </cell>
          <cell r="AB69" t="str">
            <v>No</v>
          </cell>
          <cell r="AC69" t="str">
            <v>No</v>
          </cell>
          <cell r="AD69" t="str">
            <v xml:space="preserve">7 8 9 10 </v>
          </cell>
          <cell r="AE69" t="str">
            <v>No</v>
          </cell>
          <cell r="AF69" t="str">
            <v>No</v>
          </cell>
          <cell r="AG69" t="str">
            <v>Yes</v>
          </cell>
          <cell r="AH69" t="str">
            <v>No</v>
          </cell>
          <cell r="AI69" t="str">
            <v>No</v>
          </cell>
          <cell r="AJ69" t="str">
            <v>Yes</v>
          </cell>
          <cell r="AK69" t="str">
            <v>Yes</v>
          </cell>
          <cell r="AL69" t="str">
            <v>Yes</v>
          </cell>
          <cell r="AM69" t="str">
            <v>Yes</v>
          </cell>
          <cell r="AN69" t="str">
            <v>Yes</v>
          </cell>
          <cell r="AO69" t="str">
            <v>Yes</v>
          </cell>
          <cell r="AP69" t="str">
            <v>Yes</v>
          </cell>
          <cell r="AQ69" t="str">
            <v>Yes</v>
          </cell>
          <cell r="AR69" t="str">
            <v>Yes</v>
          </cell>
          <cell r="AS69" t="str">
            <v>Yes</v>
          </cell>
          <cell r="AT69" t="str">
            <v>Yes</v>
          </cell>
          <cell r="AU69" t="str">
            <v>Yes</v>
          </cell>
          <cell r="AV69" t="str">
            <v>No</v>
          </cell>
          <cell r="AW69" t="str">
            <v>No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25</v>
          </cell>
          <cell r="BF69">
            <v>30</v>
          </cell>
          <cell r="BG69">
            <v>35</v>
          </cell>
          <cell r="BH69">
            <v>19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109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25</v>
          </cell>
          <cell r="BX69">
            <v>30</v>
          </cell>
          <cell r="BY69">
            <v>35</v>
          </cell>
          <cell r="BZ69">
            <v>19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109</v>
          </cell>
        </row>
        <row r="70">
          <cell r="A70" t="str">
            <v>0502100</v>
          </cell>
          <cell r="B70" t="str">
            <v>Central Secondary</v>
          </cell>
          <cell r="C70" t="str">
            <v>ENG</v>
          </cell>
          <cell r="D70" t="str">
            <v>PEB_SHEFA</v>
          </cell>
          <cell r="E70" t="str">
            <v>Shefa PEB</v>
          </cell>
          <cell r="F70" t="str">
            <v>V</v>
          </cell>
          <cell r="G70" t="str">
            <v>Government of Vanuatu</v>
          </cell>
          <cell r="H70" t="str">
            <v>Efate</v>
          </cell>
          <cell r="I70" t="str">
            <v>Shefa</v>
          </cell>
          <cell r="J70" t="str">
            <v>0084717001</v>
          </cell>
          <cell r="K70" t="str">
            <v>CENTRAL JUNIOR SECONDARY SCHOOL</v>
          </cell>
          <cell r="L70" t="str">
            <v>SS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Yes</v>
          </cell>
          <cell r="U70" t="str">
            <v>Yes</v>
          </cell>
          <cell r="V70" t="str">
            <v>Yes</v>
          </cell>
          <cell r="W70" t="str">
            <v>Yes</v>
          </cell>
          <cell r="X70" t="str">
            <v>Yes</v>
          </cell>
          <cell r="Y70" t="str">
            <v>Yes</v>
          </cell>
          <cell r="Z70" t="str">
            <v>Yes</v>
          </cell>
          <cell r="AA70" t="str">
            <v>No</v>
          </cell>
          <cell r="AB70" t="str">
            <v>No</v>
          </cell>
          <cell r="AC70" t="str">
            <v>No</v>
          </cell>
          <cell r="AD70" t="str">
            <v xml:space="preserve">7 8 9 10 11 12 13 </v>
          </cell>
          <cell r="AE70" t="str">
            <v>No</v>
          </cell>
          <cell r="AF70" t="str">
            <v>No</v>
          </cell>
          <cell r="AG70" t="str">
            <v>Yes</v>
          </cell>
          <cell r="AH70" t="str">
            <v>No</v>
          </cell>
          <cell r="AI70" t="str">
            <v>No</v>
          </cell>
          <cell r="AJ70" t="str">
            <v>Yes</v>
          </cell>
          <cell r="AK70" t="str">
            <v>Yes</v>
          </cell>
          <cell r="AL70" t="str">
            <v>Yes</v>
          </cell>
          <cell r="AM70" t="str">
            <v>Yes</v>
          </cell>
          <cell r="AN70" t="str">
            <v>Yes</v>
          </cell>
          <cell r="AO70" t="str">
            <v>Yes</v>
          </cell>
          <cell r="AP70" t="str">
            <v>Yes</v>
          </cell>
          <cell r="AQ70" t="str">
            <v>Yes</v>
          </cell>
          <cell r="AR70" t="str">
            <v>Yes</v>
          </cell>
          <cell r="AS70" t="str">
            <v>Yes</v>
          </cell>
          <cell r="AT70" t="str">
            <v>Yes</v>
          </cell>
          <cell r="AU70" t="str">
            <v>Yes</v>
          </cell>
          <cell r="AV70" t="str">
            <v>No</v>
          </cell>
          <cell r="AW70" t="str">
            <v>No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81</v>
          </cell>
          <cell r="BF70">
            <v>79</v>
          </cell>
          <cell r="BG70">
            <v>82</v>
          </cell>
          <cell r="BH70">
            <v>78</v>
          </cell>
          <cell r="BI70">
            <v>90</v>
          </cell>
          <cell r="BJ70">
            <v>89</v>
          </cell>
          <cell r="BK70">
            <v>97</v>
          </cell>
          <cell r="BL70">
            <v>0</v>
          </cell>
          <cell r="BM70">
            <v>0</v>
          </cell>
          <cell r="BN70">
            <v>0</v>
          </cell>
          <cell r="BO70">
            <v>596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81</v>
          </cell>
          <cell r="BX70">
            <v>79</v>
          </cell>
          <cell r="BY70">
            <v>82</v>
          </cell>
          <cell r="BZ70">
            <v>78</v>
          </cell>
          <cell r="CA70">
            <v>90</v>
          </cell>
          <cell r="CB70">
            <v>89</v>
          </cell>
          <cell r="CC70">
            <v>97</v>
          </cell>
          <cell r="CD70">
            <v>0</v>
          </cell>
          <cell r="CE70">
            <v>0</v>
          </cell>
          <cell r="CF70">
            <v>0</v>
          </cell>
          <cell r="CG70">
            <v>596</v>
          </cell>
        </row>
        <row r="71">
          <cell r="A71" t="str">
            <v>0502104</v>
          </cell>
          <cell r="B71" t="str">
            <v>Lycée Louis Antoine de Bougainville</v>
          </cell>
          <cell r="C71" t="str">
            <v>FRE</v>
          </cell>
          <cell r="D71" t="str">
            <v>PEB_SHEFA</v>
          </cell>
          <cell r="E71" t="str">
            <v>Shefa PEB</v>
          </cell>
          <cell r="F71" t="str">
            <v>V</v>
          </cell>
          <cell r="G71" t="str">
            <v>Government of Vanuatu</v>
          </cell>
          <cell r="H71" t="str">
            <v>Efate</v>
          </cell>
          <cell r="I71" t="str">
            <v>Shefa</v>
          </cell>
          <cell r="J71" t="str">
            <v>0084718001</v>
          </cell>
          <cell r="K71" t="str">
            <v>LYCEE LOUIS ANTOINE DE BOUGAINVILLE</v>
          </cell>
          <cell r="L71" t="str">
            <v>SS</v>
          </cell>
          <cell r="M71" t="str">
            <v>No</v>
          </cell>
          <cell r="N71" t="str">
            <v>No</v>
          </cell>
          <cell r="O71" t="str">
            <v>No</v>
          </cell>
          <cell r="P71" t="str">
            <v>No</v>
          </cell>
          <cell r="Q71" t="str">
            <v>No</v>
          </cell>
          <cell r="R71" t="str">
            <v>No</v>
          </cell>
          <cell r="S71" t="str">
            <v>No</v>
          </cell>
          <cell r="T71" t="str">
            <v>Yes</v>
          </cell>
          <cell r="U71" t="str">
            <v>Yes</v>
          </cell>
          <cell r="V71" t="str">
            <v>Yes</v>
          </cell>
          <cell r="W71" t="str">
            <v>Yes</v>
          </cell>
          <cell r="X71" t="str">
            <v>Yes</v>
          </cell>
          <cell r="Y71" t="str">
            <v>Yes</v>
          </cell>
          <cell r="Z71" t="str">
            <v>Yes</v>
          </cell>
          <cell r="AA71" t="str">
            <v>Yes</v>
          </cell>
          <cell r="AB71" t="str">
            <v>No</v>
          </cell>
          <cell r="AC71" t="str">
            <v>No</v>
          </cell>
          <cell r="AD71" t="str">
            <v xml:space="preserve">7 8 9 10 11 12 13 14 </v>
          </cell>
          <cell r="AE71" t="str">
            <v>No</v>
          </cell>
          <cell r="AF71" t="str">
            <v>No</v>
          </cell>
          <cell r="AG71" t="str">
            <v>Yes</v>
          </cell>
          <cell r="AH71" t="str">
            <v>No</v>
          </cell>
          <cell r="AI71" t="str">
            <v>No</v>
          </cell>
          <cell r="AJ71" t="str">
            <v>Yes</v>
          </cell>
          <cell r="AK71" t="str">
            <v>Yes</v>
          </cell>
          <cell r="AL71" t="str">
            <v>Yes</v>
          </cell>
          <cell r="AM71" t="str">
            <v>Yes</v>
          </cell>
          <cell r="AN71" t="str">
            <v>Yes</v>
          </cell>
          <cell r="AO71" t="str">
            <v>Yes</v>
          </cell>
          <cell r="AP71" t="str">
            <v>Yes</v>
          </cell>
          <cell r="AQ71" t="str">
            <v>Yes</v>
          </cell>
          <cell r="AR71" t="str">
            <v>Yes</v>
          </cell>
          <cell r="AS71" t="str">
            <v>Yes</v>
          </cell>
          <cell r="AT71" t="str">
            <v>Yes</v>
          </cell>
          <cell r="AU71" t="str">
            <v>Yes</v>
          </cell>
          <cell r="AV71" t="str">
            <v>No</v>
          </cell>
          <cell r="AW71" t="str">
            <v>No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154</v>
          </cell>
          <cell r="BH71">
            <v>114</v>
          </cell>
          <cell r="BI71">
            <v>237</v>
          </cell>
          <cell r="BJ71">
            <v>213</v>
          </cell>
          <cell r="BK71">
            <v>221</v>
          </cell>
          <cell r="BL71">
            <v>238</v>
          </cell>
          <cell r="BM71">
            <v>0</v>
          </cell>
          <cell r="BN71">
            <v>0</v>
          </cell>
          <cell r="BO71">
            <v>1177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154</v>
          </cell>
          <cell r="BZ71">
            <v>114</v>
          </cell>
          <cell r="CA71">
            <v>237</v>
          </cell>
          <cell r="CB71">
            <v>213</v>
          </cell>
          <cell r="CC71">
            <v>221</v>
          </cell>
          <cell r="CD71">
            <v>0</v>
          </cell>
          <cell r="CE71">
            <v>0</v>
          </cell>
          <cell r="CF71">
            <v>0</v>
          </cell>
          <cell r="CG71">
            <v>939</v>
          </cell>
        </row>
        <row r="72">
          <cell r="A72" t="str">
            <v>0502105</v>
          </cell>
          <cell r="B72" t="str">
            <v>Malapoa College</v>
          </cell>
          <cell r="C72" t="str">
            <v>ENG</v>
          </cell>
          <cell r="D72" t="str">
            <v>PEB_SHEFA</v>
          </cell>
          <cell r="E72" t="str">
            <v>Shefa PEB</v>
          </cell>
          <cell r="F72" t="str">
            <v>V</v>
          </cell>
          <cell r="G72" t="str">
            <v>Government of Vanuatu</v>
          </cell>
          <cell r="H72" t="str">
            <v>Efate</v>
          </cell>
          <cell r="I72" t="str">
            <v>Shefa</v>
          </cell>
          <cell r="J72" t="str">
            <v>0084719001</v>
          </cell>
          <cell r="K72" t="str">
            <v>MALAPOA COLLEGE</v>
          </cell>
          <cell r="L72" t="str">
            <v>SS</v>
          </cell>
          <cell r="M72" t="str">
            <v>No</v>
          </cell>
          <cell r="N72" t="str">
            <v>No</v>
          </cell>
          <cell r="O72" t="str">
            <v>No</v>
          </cell>
          <cell r="P72" t="str">
            <v>No</v>
          </cell>
          <cell r="Q72" t="str">
            <v>No</v>
          </cell>
          <cell r="R72" t="str">
            <v>No</v>
          </cell>
          <cell r="S72" t="str">
            <v>No</v>
          </cell>
          <cell r="T72" t="str">
            <v>Yes</v>
          </cell>
          <cell r="U72" t="str">
            <v>Yes</v>
          </cell>
          <cell r="V72" t="str">
            <v>Yes</v>
          </cell>
          <cell r="W72" t="str">
            <v>Yes</v>
          </cell>
          <cell r="X72" t="str">
            <v>Yes</v>
          </cell>
          <cell r="Y72" t="str">
            <v>Yes</v>
          </cell>
          <cell r="Z72" t="str">
            <v>Yes</v>
          </cell>
          <cell r="AA72" t="str">
            <v>No</v>
          </cell>
          <cell r="AB72" t="str">
            <v>No</v>
          </cell>
          <cell r="AC72" t="str">
            <v>No</v>
          </cell>
          <cell r="AD72" t="str">
            <v xml:space="preserve">7 8 9 10 11 12 13 </v>
          </cell>
          <cell r="AE72" t="str">
            <v>No</v>
          </cell>
          <cell r="AF72" t="str">
            <v>No</v>
          </cell>
          <cell r="AG72" t="str">
            <v>Yes</v>
          </cell>
          <cell r="AH72" t="str">
            <v>No</v>
          </cell>
          <cell r="AI72" t="str">
            <v>No</v>
          </cell>
          <cell r="AJ72" t="str">
            <v>Yes</v>
          </cell>
          <cell r="AK72" t="str">
            <v>Yes</v>
          </cell>
          <cell r="AL72" t="str">
            <v>Yes</v>
          </cell>
          <cell r="AM72" t="str">
            <v>Yes</v>
          </cell>
          <cell r="AN72" t="str">
            <v>Yes</v>
          </cell>
          <cell r="AO72" t="str">
            <v>Yes</v>
          </cell>
          <cell r="AP72" t="str">
            <v>Yes</v>
          </cell>
          <cell r="AQ72" t="str">
            <v>Yes</v>
          </cell>
          <cell r="AR72" t="str">
            <v>Yes</v>
          </cell>
          <cell r="AS72" t="str">
            <v>Yes</v>
          </cell>
          <cell r="AT72" t="str">
            <v>Yes</v>
          </cell>
          <cell r="AU72" t="str">
            <v>Yes</v>
          </cell>
          <cell r="AV72" t="str">
            <v>No</v>
          </cell>
          <cell r="AW72" t="str">
            <v>No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214</v>
          </cell>
          <cell r="BH72">
            <v>248</v>
          </cell>
          <cell r="BI72">
            <v>353</v>
          </cell>
          <cell r="BJ72">
            <v>338</v>
          </cell>
          <cell r="BK72">
            <v>309</v>
          </cell>
          <cell r="BL72">
            <v>0</v>
          </cell>
          <cell r="BM72">
            <v>0</v>
          </cell>
          <cell r="BN72">
            <v>0</v>
          </cell>
          <cell r="BO72">
            <v>1462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214</v>
          </cell>
          <cell r="BZ72">
            <v>248</v>
          </cell>
          <cell r="CA72">
            <v>353</v>
          </cell>
          <cell r="CB72">
            <v>338</v>
          </cell>
          <cell r="CC72">
            <v>309</v>
          </cell>
          <cell r="CD72">
            <v>0</v>
          </cell>
          <cell r="CE72">
            <v>0</v>
          </cell>
          <cell r="CF72">
            <v>0</v>
          </cell>
          <cell r="CG72">
            <v>1462</v>
          </cell>
        </row>
        <row r="73">
          <cell r="A73" t="str">
            <v>0502106</v>
          </cell>
          <cell r="B73" t="str">
            <v>Freedom Secondary</v>
          </cell>
          <cell r="C73" t="str">
            <v>ENG</v>
          </cell>
          <cell r="D73" t="str">
            <v>NTCU</v>
          </cell>
          <cell r="E73" t="str">
            <v>Freedom Education Authority</v>
          </cell>
          <cell r="F73" t="str">
            <v>G</v>
          </cell>
          <cell r="G73" t="str">
            <v>Church (Government Assisted)</v>
          </cell>
          <cell r="H73" t="str">
            <v>Efate</v>
          </cell>
          <cell r="I73" t="str">
            <v>Shefa</v>
          </cell>
          <cell r="J73" t="str">
            <v>0087895001</v>
          </cell>
          <cell r="K73" t="str">
            <v>NTM PRIMARY SCHOOL</v>
          </cell>
          <cell r="L73" t="str">
            <v>SS</v>
          </cell>
          <cell r="M73" t="str">
            <v>No</v>
          </cell>
          <cell r="N73" t="str">
            <v>No</v>
          </cell>
          <cell r="O73" t="str">
            <v>No</v>
          </cell>
          <cell r="P73" t="str">
            <v>No</v>
          </cell>
          <cell r="Q73" t="str">
            <v>No</v>
          </cell>
          <cell r="R73" t="str">
            <v>No</v>
          </cell>
          <cell r="S73" t="str">
            <v>No</v>
          </cell>
          <cell r="T73" t="str">
            <v>Yes</v>
          </cell>
          <cell r="U73" t="str">
            <v>Yes</v>
          </cell>
          <cell r="V73" t="str">
            <v>Yes</v>
          </cell>
          <cell r="W73" t="str">
            <v>Yes</v>
          </cell>
          <cell r="X73" t="str">
            <v>Yes</v>
          </cell>
          <cell r="Y73" t="str">
            <v>Yes</v>
          </cell>
          <cell r="Z73" t="str">
            <v>Yes</v>
          </cell>
          <cell r="AA73" t="str">
            <v>No</v>
          </cell>
          <cell r="AB73" t="str">
            <v>No</v>
          </cell>
          <cell r="AC73" t="str">
            <v>No</v>
          </cell>
          <cell r="AD73" t="str">
            <v xml:space="preserve">7 8 9 10 11 12 13 </v>
          </cell>
          <cell r="AE73" t="str">
            <v>No</v>
          </cell>
          <cell r="AF73" t="str">
            <v>No</v>
          </cell>
          <cell r="AG73" t="str">
            <v>Yes</v>
          </cell>
          <cell r="AH73" t="str">
            <v>No</v>
          </cell>
          <cell r="AI73" t="str">
            <v>No</v>
          </cell>
          <cell r="AJ73" t="str">
            <v>No</v>
          </cell>
          <cell r="AK73" t="str">
            <v>No</v>
          </cell>
          <cell r="AL73" t="str">
            <v>No</v>
          </cell>
          <cell r="AM73" t="str">
            <v>No</v>
          </cell>
          <cell r="AN73" t="str">
            <v>No</v>
          </cell>
          <cell r="AO73" t="str">
            <v>No</v>
          </cell>
          <cell r="AP73" t="str">
            <v>No</v>
          </cell>
          <cell r="AQ73" t="str">
            <v>No</v>
          </cell>
          <cell r="AR73" t="str">
            <v>Yes</v>
          </cell>
          <cell r="AS73" t="str">
            <v>Yes</v>
          </cell>
          <cell r="AT73" t="str">
            <v>Yes</v>
          </cell>
          <cell r="AU73" t="str">
            <v>No</v>
          </cell>
          <cell r="AV73" t="str">
            <v>No</v>
          </cell>
          <cell r="AW73" t="str">
            <v>No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25</v>
          </cell>
          <cell r="BF73">
            <v>24</v>
          </cell>
          <cell r="BG73">
            <v>15</v>
          </cell>
          <cell r="BH73">
            <v>5</v>
          </cell>
          <cell r="BI73">
            <v>4</v>
          </cell>
          <cell r="BJ73">
            <v>8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81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25</v>
          </cell>
          <cell r="BX73">
            <v>24</v>
          </cell>
          <cell r="BY73">
            <v>15</v>
          </cell>
          <cell r="BZ73">
            <v>5</v>
          </cell>
          <cell r="CA73">
            <v>4</v>
          </cell>
          <cell r="CB73">
            <v>8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81</v>
          </cell>
        </row>
        <row r="74">
          <cell r="A74" t="str">
            <v>0502109</v>
          </cell>
          <cell r="B74" t="str">
            <v>Epauto Adventist Secondary</v>
          </cell>
          <cell r="C74" t="str">
            <v>ENG</v>
          </cell>
          <cell r="D74" t="str">
            <v>SDA</v>
          </cell>
          <cell r="E74" t="str">
            <v>Seven Day Adventist</v>
          </cell>
          <cell r="F74" t="str">
            <v>G</v>
          </cell>
          <cell r="G74" t="str">
            <v>Church (Government Assisted)</v>
          </cell>
          <cell r="H74" t="str">
            <v>Efate</v>
          </cell>
          <cell r="I74" t="str">
            <v>Shefa</v>
          </cell>
          <cell r="J74" t="str">
            <v>0084730001</v>
          </cell>
          <cell r="K74" t="str">
            <v>EPAUTO JUNIOR SECONDARY SCHOOL</v>
          </cell>
          <cell r="L74" t="str">
            <v>SS</v>
          </cell>
          <cell r="M74" t="str">
            <v>No</v>
          </cell>
          <cell r="N74" t="str">
            <v>No</v>
          </cell>
          <cell r="O74" t="str">
            <v>No</v>
          </cell>
          <cell r="P74" t="str">
            <v>No</v>
          </cell>
          <cell r="Q74" t="str">
            <v>No</v>
          </cell>
          <cell r="R74" t="str">
            <v>No</v>
          </cell>
          <cell r="S74" t="str">
            <v>No</v>
          </cell>
          <cell r="T74" t="str">
            <v>Yes</v>
          </cell>
          <cell r="U74" t="str">
            <v>Yes</v>
          </cell>
          <cell r="V74" t="str">
            <v>Yes</v>
          </cell>
          <cell r="W74" t="str">
            <v>Yes</v>
          </cell>
          <cell r="X74" t="str">
            <v>Yes</v>
          </cell>
          <cell r="Y74" t="str">
            <v>Yes</v>
          </cell>
          <cell r="Z74" t="str">
            <v>Yes</v>
          </cell>
          <cell r="AA74" t="str">
            <v>No</v>
          </cell>
          <cell r="AB74" t="str">
            <v>No</v>
          </cell>
          <cell r="AC74" t="str">
            <v>No</v>
          </cell>
          <cell r="AD74" t="str">
            <v xml:space="preserve">7 8 9 10 11 12 13 </v>
          </cell>
          <cell r="AE74" t="str">
            <v>No</v>
          </cell>
          <cell r="AF74" t="str">
            <v>No</v>
          </cell>
          <cell r="AG74" t="str">
            <v>Yes</v>
          </cell>
          <cell r="AH74" t="str">
            <v>No</v>
          </cell>
          <cell r="AI74" t="str">
            <v>No</v>
          </cell>
          <cell r="AJ74" t="str">
            <v>Yes</v>
          </cell>
          <cell r="AK74" t="str">
            <v>Yes</v>
          </cell>
          <cell r="AL74" t="str">
            <v>Yes</v>
          </cell>
          <cell r="AM74" t="str">
            <v>Yes</v>
          </cell>
          <cell r="AN74" t="str">
            <v>Yes</v>
          </cell>
          <cell r="AO74" t="str">
            <v>Yes</v>
          </cell>
          <cell r="AP74" t="str">
            <v>No</v>
          </cell>
          <cell r="AQ74" t="str">
            <v>No</v>
          </cell>
          <cell r="AR74" t="str">
            <v>Yes</v>
          </cell>
          <cell r="AS74" t="str">
            <v>Yes</v>
          </cell>
          <cell r="AT74" t="str">
            <v>Yes</v>
          </cell>
          <cell r="AU74" t="str">
            <v>Yes</v>
          </cell>
          <cell r="AV74" t="str">
            <v>No</v>
          </cell>
          <cell r="AW74" t="str">
            <v>No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82</v>
          </cell>
          <cell r="BF74">
            <v>66</v>
          </cell>
          <cell r="BG74">
            <v>88</v>
          </cell>
          <cell r="BH74">
            <v>101</v>
          </cell>
          <cell r="BI74">
            <v>126</v>
          </cell>
          <cell r="BJ74">
            <v>123</v>
          </cell>
          <cell r="BK74">
            <v>94</v>
          </cell>
          <cell r="BL74">
            <v>0</v>
          </cell>
          <cell r="BM74">
            <v>0</v>
          </cell>
          <cell r="BN74">
            <v>0</v>
          </cell>
          <cell r="BO74">
            <v>680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82</v>
          </cell>
          <cell r="BX74">
            <v>66</v>
          </cell>
          <cell r="BY74">
            <v>88</v>
          </cell>
          <cell r="BZ74">
            <v>101</v>
          </cell>
          <cell r="CA74">
            <v>126</v>
          </cell>
          <cell r="CB74">
            <v>123</v>
          </cell>
          <cell r="CC74">
            <v>94</v>
          </cell>
          <cell r="CD74">
            <v>0</v>
          </cell>
          <cell r="CE74">
            <v>0</v>
          </cell>
          <cell r="CF74">
            <v>0</v>
          </cell>
          <cell r="CG74">
            <v>680</v>
          </cell>
        </row>
        <row r="75">
          <cell r="A75" t="str">
            <v>0502113</v>
          </cell>
          <cell r="B75" t="str">
            <v>Ifira Secondary</v>
          </cell>
          <cell r="C75" t="str">
            <v>ENG</v>
          </cell>
          <cell r="D75" t="str">
            <v>PEB_SHEFA</v>
          </cell>
          <cell r="E75" t="str">
            <v>Shefa PEB</v>
          </cell>
          <cell r="F75" t="str">
            <v>V</v>
          </cell>
          <cell r="G75" t="str">
            <v>Government of Vanuatu</v>
          </cell>
          <cell r="H75" t="str">
            <v>Efate</v>
          </cell>
          <cell r="I75" t="str">
            <v>Shefa</v>
          </cell>
          <cell r="J75" t="str">
            <v>0084723001</v>
          </cell>
          <cell r="K75" t="str">
            <v>IFIRA JUNIOR SECONDARY SCHOOL</v>
          </cell>
          <cell r="L75" t="str">
            <v>SS</v>
          </cell>
          <cell r="M75" t="str">
            <v>No</v>
          </cell>
          <cell r="N75" t="str">
            <v>No</v>
          </cell>
          <cell r="O75" t="str">
            <v>No</v>
          </cell>
          <cell r="P75" t="str">
            <v>No</v>
          </cell>
          <cell r="Q75" t="str">
            <v>No</v>
          </cell>
          <cell r="R75" t="str">
            <v>No</v>
          </cell>
          <cell r="S75" t="str">
            <v>No</v>
          </cell>
          <cell r="T75" t="str">
            <v>Yes</v>
          </cell>
          <cell r="U75" t="str">
            <v>Yes</v>
          </cell>
          <cell r="V75" t="str">
            <v>Yes</v>
          </cell>
          <cell r="W75" t="str">
            <v>Yes</v>
          </cell>
          <cell r="X75" t="str">
            <v>No</v>
          </cell>
          <cell r="Y75" t="str">
            <v>No</v>
          </cell>
          <cell r="Z75" t="str">
            <v>No</v>
          </cell>
          <cell r="AA75" t="str">
            <v>No</v>
          </cell>
          <cell r="AB75" t="str">
            <v>No</v>
          </cell>
          <cell r="AC75" t="str">
            <v>No</v>
          </cell>
          <cell r="AD75" t="str">
            <v xml:space="preserve">7 8 9 10 </v>
          </cell>
          <cell r="AE75" t="str">
            <v>No</v>
          </cell>
          <cell r="AF75" t="str">
            <v>No</v>
          </cell>
          <cell r="AG75" t="str">
            <v>Yes</v>
          </cell>
          <cell r="AH75" t="str">
            <v>No</v>
          </cell>
          <cell r="AI75" t="str">
            <v>No</v>
          </cell>
          <cell r="AJ75" t="str">
            <v>Yes</v>
          </cell>
          <cell r="AK75" t="str">
            <v>Yes</v>
          </cell>
          <cell r="AL75" t="str">
            <v>Yes</v>
          </cell>
          <cell r="AM75" t="str">
            <v>Yes</v>
          </cell>
          <cell r="AN75" t="str">
            <v>Yes</v>
          </cell>
          <cell r="AO75" t="str">
            <v>Yes</v>
          </cell>
          <cell r="AP75" t="str">
            <v>No</v>
          </cell>
          <cell r="AQ75" t="str">
            <v>No</v>
          </cell>
          <cell r="AR75" t="str">
            <v>Yes</v>
          </cell>
          <cell r="AS75" t="str">
            <v>Yes</v>
          </cell>
          <cell r="AT75" t="str">
            <v>Yes</v>
          </cell>
          <cell r="AU75" t="str">
            <v>Yes</v>
          </cell>
          <cell r="AV75" t="str">
            <v>No</v>
          </cell>
          <cell r="AW75" t="str">
            <v>No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25</v>
          </cell>
          <cell r="BF75">
            <v>26</v>
          </cell>
          <cell r="BG75">
            <v>18</v>
          </cell>
          <cell r="BH75">
            <v>13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82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25</v>
          </cell>
          <cell r="BX75">
            <v>26</v>
          </cell>
          <cell r="BY75">
            <v>18</v>
          </cell>
          <cell r="BZ75">
            <v>13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82</v>
          </cell>
        </row>
        <row r="76">
          <cell r="A76" t="str">
            <v>0502114</v>
          </cell>
          <cell r="B76" t="str">
            <v>Vila North Secondary</v>
          </cell>
          <cell r="C76" t="str">
            <v>ENG</v>
          </cell>
          <cell r="D76" t="str">
            <v>PEB_SHEFA</v>
          </cell>
          <cell r="E76" t="str">
            <v>Shefa PEB</v>
          </cell>
          <cell r="F76" t="str">
            <v>V</v>
          </cell>
          <cell r="G76" t="str">
            <v>Government of Vanuatu</v>
          </cell>
          <cell r="H76" t="str">
            <v>Efate</v>
          </cell>
          <cell r="I76" t="str">
            <v>Shefa</v>
          </cell>
          <cell r="J76" t="str">
            <v>0084756001</v>
          </cell>
          <cell r="K76" t="str">
            <v>VILA NORTH SCHOOL</v>
          </cell>
          <cell r="L76" t="str">
            <v>SS</v>
          </cell>
          <cell r="M76" t="str">
            <v>No</v>
          </cell>
          <cell r="N76" t="str">
            <v>No</v>
          </cell>
          <cell r="O76" t="str">
            <v>No</v>
          </cell>
          <cell r="P76" t="str">
            <v>No</v>
          </cell>
          <cell r="Q76" t="str">
            <v>No</v>
          </cell>
          <cell r="R76" t="str">
            <v>No</v>
          </cell>
          <cell r="S76" t="str">
            <v>No</v>
          </cell>
          <cell r="T76" t="str">
            <v>Yes</v>
          </cell>
          <cell r="U76" t="str">
            <v>Yes</v>
          </cell>
          <cell r="V76" t="str">
            <v>Yes</v>
          </cell>
          <cell r="W76" t="str">
            <v>Yes</v>
          </cell>
          <cell r="X76" t="str">
            <v>No</v>
          </cell>
          <cell r="Y76" t="str">
            <v>No</v>
          </cell>
          <cell r="Z76" t="str">
            <v>No</v>
          </cell>
          <cell r="AA76" t="str">
            <v>No</v>
          </cell>
          <cell r="AB76" t="str">
            <v>No</v>
          </cell>
          <cell r="AC76" t="str">
            <v>No</v>
          </cell>
          <cell r="AD76" t="str">
            <v xml:space="preserve">7 8 9 10 </v>
          </cell>
          <cell r="AE76" t="str">
            <v>No</v>
          </cell>
          <cell r="AF76" t="str">
            <v>No</v>
          </cell>
          <cell r="AG76" t="str">
            <v>Yes</v>
          </cell>
          <cell r="AH76" t="str">
            <v>No</v>
          </cell>
          <cell r="AI76" t="str">
            <v>No</v>
          </cell>
          <cell r="AJ76" t="str">
            <v>Yes</v>
          </cell>
          <cell r="AK76" t="str">
            <v>Yes</v>
          </cell>
          <cell r="AL76" t="str">
            <v>Yes</v>
          </cell>
          <cell r="AM76" t="str">
            <v>Yes</v>
          </cell>
          <cell r="AN76" t="str">
            <v>Yes</v>
          </cell>
          <cell r="AO76" t="str">
            <v>Yes</v>
          </cell>
          <cell r="AP76" t="str">
            <v>No</v>
          </cell>
          <cell r="AQ76" t="str">
            <v>No</v>
          </cell>
          <cell r="AR76" t="str">
            <v>Yes</v>
          </cell>
          <cell r="AS76" t="str">
            <v>Yes</v>
          </cell>
          <cell r="AT76" t="str">
            <v>Yes</v>
          </cell>
          <cell r="AU76" t="str">
            <v>Yes</v>
          </cell>
          <cell r="AV76" t="str">
            <v>No</v>
          </cell>
          <cell r="AW76" t="str">
            <v>No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96</v>
          </cell>
          <cell r="BF76">
            <v>108</v>
          </cell>
          <cell r="BG76">
            <v>113</v>
          </cell>
          <cell r="BH76">
            <v>105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422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96</v>
          </cell>
          <cell r="BX76">
            <v>108</v>
          </cell>
          <cell r="BY76">
            <v>113</v>
          </cell>
          <cell r="BZ76">
            <v>105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422</v>
          </cell>
        </row>
        <row r="77">
          <cell r="A77" t="str">
            <v>0502115</v>
          </cell>
          <cell r="B77" t="str">
            <v>Ecole Centre Ville Secondary</v>
          </cell>
          <cell r="C77" t="str">
            <v>FRE</v>
          </cell>
          <cell r="D77" t="str">
            <v>PEB_SHEFA</v>
          </cell>
          <cell r="E77" t="str">
            <v>Shefa PEB</v>
          </cell>
          <cell r="F77" t="str">
            <v>V</v>
          </cell>
          <cell r="G77" t="str">
            <v>Government of Vanuatu</v>
          </cell>
          <cell r="H77" t="str">
            <v>Efate</v>
          </cell>
          <cell r="I77" t="str">
            <v>Shefa</v>
          </cell>
          <cell r="J77" t="str">
            <v>0084811001</v>
          </cell>
          <cell r="K77" t="str">
            <v>ECOLE PUBLIQUE CENTRE VILLE</v>
          </cell>
          <cell r="L77" t="str">
            <v>SS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Yes</v>
          </cell>
          <cell r="U77" t="str">
            <v>Yes</v>
          </cell>
          <cell r="V77" t="str">
            <v>Yes</v>
          </cell>
          <cell r="W77" t="str">
            <v>Yes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 t="str">
            <v>No</v>
          </cell>
          <cell r="AC77" t="str">
            <v>No</v>
          </cell>
          <cell r="AD77" t="str">
            <v xml:space="preserve">7 8 9 10 </v>
          </cell>
          <cell r="AE77" t="str">
            <v>No</v>
          </cell>
          <cell r="AF77" t="str">
            <v>No</v>
          </cell>
          <cell r="AG77" t="str">
            <v>Yes</v>
          </cell>
          <cell r="AH77" t="str">
            <v>No</v>
          </cell>
          <cell r="AI77" t="str">
            <v>No</v>
          </cell>
          <cell r="AJ77" t="str">
            <v>Yes</v>
          </cell>
          <cell r="AK77" t="str">
            <v>Yes</v>
          </cell>
          <cell r="AL77" t="str">
            <v>Yes</v>
          </cell>
          <cell r="AM77" t="str">
            <v>Yes</v>
          </cell>
          <cell r="AN77" t="str">
            <v>Yes</v>
          </cell>
          <cell r="AO77" t="str">
            <v>Yes</v>
          </cell>
          <cell r="AP77" t="str">
            <v>Yes</v>
          </cell>
          <cell r="AQ77" t="str">
            <v>Yes</v>
          </cell>
          <cell r="AR77" t="str">
            <v>Yes</v>
          </cell>
          <cell r="AS77" t="str">
            <v>Yes</v>
          </cell>
          <cell r="AT77" t="str">
            <v>Yes</v>
          </cell>
          <cell r="AU77" t="str">
            <v>Yes</v>
          </cell>
          <cell r="AV77" t="str">
            <v>No</v>
          </cell>
          <cell r="AW77" t="str">
            <v>No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96</v>
          </cell>
          <cell r="BF77">
            <v>89</v>
          </cell>
          <cell r="BG77">
            <v>77</v>
          </cell>
          <cell r="BH77">
            <v>77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339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96</v>
          </cell>
          <cell r="BX77">
            <v>89</v>
          </cell>
          <cell r="BY77">
            <v>77</v>
          </cell>
          <cell r="BZ77">
            <v>77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339</v>
          </cell>
        </row>
        <row r="78">
          <cell r="A78" t="str">
            <v>0546305</v>
          </cell>
          <cell r="B78" t="str">
            <v>Burumba Secondary</v>
          </cell>
          <cell r="C78" t="str">
            <v>FRE</v>
          </cell>
          <cell r="D78" t="str">
            <v>PEB_SHEFA</v>
          </cell>
          <cell r="E78" t="str">
            <v>Shefa PEB</v>
          </cell>
          <cell r="F78" t="str">
            <v>V</v>
          </cell>
          <cell r="G78" t="str">
            <v>Government of Vanuatu</v>
          </cell>
          <cell r="H78" t="str">
            <v>Epi</v>
          </cell>
          <cell r="I78" t="str">
            <v>Shefa</v>
          </cell>
          <cell r="J78" t="str">
            <v>0084762001</v>
          </cell>
          <cell r="K78" t="str">
            <v>ECOLE PUBLIQUE BURUMBA</v>
          </cell>
          <cell r="L78" t="str">
            <v>SS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Yes</v>
          </cell>
          <cell r="U78" t="str">
            <v>Yes</v>
          </cell>
          <cell r="V78" t="str">
            <v>Yes</v>
          </cell>
          <cell r="W78" t="str">
            <v>Yes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 t="str">
            <v>No</v>
          </cell>
          <cell r="AC78" t="str">
            <v>No</v>
          </cell>
          <cell r="AD78" t="str">
            <v xml:space="preserve">7 8 9 10 </v>
          </cell>
          <cell r="AE78" t="str">
            <v>No</v>
          </cell>
          <cell r="AF78" t="str">
            <v>No</v>
          </cell>
          <cell r="AG78" t="str">
            <v>Yes</v>
          </cell>
          <cell r="AH78" t="str">
            <v>No</v>
          </cell>
          <cell r="AI78" t="str">
            <v>No</v>
          </cell>
          <cell r="AJ78" t="str">
            <v>Yes</v>
          </cell>
          <cell r="AK78" t="str">
            <v>Yes</v>
          </cell>
          <cell r="AL78" t="str">
            <v>Yes</v>
          </cell>
          <cell r="AM78" t="str">
            <v>Yes</v>
          </cell>
          <cell r="AN78" t="str">
            <v>Yes</v>
          </cell>
          <cell r="AO78" t="str">
            <v>Yes</v>
          </cell>
          <cell r="AP78" t="str">
            <v>Yes</v>
          </cell>
          <cell r="AQ78" t="str">
            <v>Yes</v>
          </cell>
          <cell r="AR78" t="str">
            <v>Yes</v>
          </cell>
          <cell r="AS78" t="str">
            <v>Yes</v>
          </cell>
          <cell r="AT78" t="str">
            <v>Yes</v>
          </cell>
          <cell r="AU78" t="str">
            <v>Yes</v>
          </cell>
          <cell r="AV78" t="str">
            <v>No</v>
          </cell>
          <cell r="AW78" t="str">
            <v>No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31</v>
          </cell>
          <cell r="BF78">
            <v>59</v>
          </cell>
          <cell r="BG78">
            <v>39</v>
          </cell>
          <cell r="BH78">
            <v>19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148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31</v>
          </cell>
          <cell r="BX78">
            <v>59</v>
          </cell>
          <cell r="BY78">
            <v>39</v>
          </cell>
          <cell r="BZ78">
            <v>19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148</v>
          </cell>
        </row>
        <row r="79">
          <cell r="A79" t="str">
            <v>0546306</v>
          </cell>
          <cell r="B79" t="str">
            <v>Epi High School Secondary</v>
          </cell>
          <cell r="C79" t="str">
            <v>ENG</v>
          </cell>
          <cell r="D79" t="str">
            <v>PEB_SHEFA</v>
          </cell>
          <cell r="E79" t="str">
            <v>Shefa PEB</v>
          </cell>
          <cell r="F79" t="str">
            <v>V</v>
          </cell>
          <cell r="G79" t="str">
            <v>Government of Vanuatu</v>
          </cell>
          <cell r="H79" t="str">
            <v>Epi</v>
          </cell>
          <cell r="I79" t="str">
            <v>Shefa</v>
          </cell>
          <cell r="J79" t="str">
            <v>0084732001</v>
          </cell>
          <cell r="K79" t="str">
            <v>EPI HIGH SCHOOL</v>
          </cell>
          <cell r="L79" t="str">
            <v>SS</v>
          </cell>
          <cell r="M79" t="str">
            <v>No</v>
          </cell>
          <cell r="N79" t="str">
            <v>No</v>
          </cell>
          <cell r="O79" t="str">
            <v>No</v>
          </cell>
          <cell r="P79" t="str">
            <v>No</v>
          </cell>
          <cell r="Q79" t="str">
            <v>No</v>
          </cell>
          <cell r="R79" t="str">
            <v>No</v>
          </cell>
          <cell r="S79" t="str">
            <v>No</v>
          </cell>
          <cell r="T79" t="str">
            <v>Yes</v>
          </cell>
          <cell r="U79" t="str">
            <v>Yes</v>
          </cell>
          <cell r="V79" t="str">
            <v>Yes</v>
          </cell>
          <cell r="W79" t="str">
            <v>Yes</v>
          </cell>
          <cell r="X79" t="str">
            <v>Yes</v>
          </cell>
          <cell r="Y79" t="str">
            <v>Yes</v>
          </cell>
          <cell r="Z79" t="str">
            <v>Yes</v>
          </cell>
          <cell r="AA79" t="str">
            <v>No</v>
          </cell>
          <cell r="AB79" t="str">
            <v>No</v>
          </cell>
          <cell r="AC79" t="str">
            <v>No</v>
          </cell>
          <cell r="AD79" t="str">
            <v xml:space="preserve">7 8 9 10 11 12 13 </v>
          </cell>
          <cell r="AE79" t="str">
            <v>No</v>
          </cell>
          <cell r="AF79" t="str">
            <v>No</v>
          </cell>
          <cell r="AG79" t="str">
            <v>Yes</v>
          </cell>
          <cell r="AH79" t="str">
            <v>No</v>
          </cell>
          <cell r="AI79" t="str">
            <v>No</v>
          </cell>
          <cell r="AJ79" t="str">
            <v>Yes</v>
          </cell>
          <cell r="AK79" t="str">
            <v>Yes</v>
          </cell>
          <cell r="AL79" t="str">
            <v>Yes</v>
          </cell>
          <cell r="AM79" t="str">
            <v>Yes</v>
          </cell>
          <cell r="AN79" t="str">
            <v>Yes</v>
          </cell>
          <cell r="AO79" t="str">
            <v>Yes</v>
          </cell>
          <cell r="AP79" t="str">
            <v>No</v>
          </cell>
          <cell r="AQ79" t="str">
            <v>No</v>
          </cell>
          <cell r="AR79" t="str">
            <v>Yes</v>
          </cell>
          <cell r="AS79" t="str">
            <v>Yes</v>
          </cell>
          <cell r="AT79" t="str">
            <v>Yes</v>
          </cell>
          <cell r="AU79" t="str">
            <v>Yes</v>
          </cell>
          <cell r="AV79" t="str">
            <v>No</v>
          </cell>
          <cell r="AW79" t="str">
            <v>No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70</v>
          </cell>
          <cell r="BH79">
            <v>41</v>
          </cell>
          <cell r="BI79">
            <v>108</v>
          </cell>
          <cell r="BJ79">
            <v>44</v>
          </cell>
          <cell r="BK79">
            <v>11</v>
          </cell>
          <cell r="BL79">
            <v>0</v>
          </cell>
          <cell r="BM79">
            <v>0</v>
          </cell>
          <cell r="BN79">
            <v>0</v>
          </cell>
          <cell r="BO79">
            <v>274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70</v>
          </cell>
          <cell r="BZ79">
            <v>41</v>
          </cell>
          <cell r="CA79">
            <v>108</v>
          </cell>
          <cell r="CB79">
            <v>44</v>
          </cell>
          <cell r="CC79">
            <v>11</v>
          </cell>
          <cell r="CD79">
            <v>0</v>
          </cell>
          <cell r="CE79">
            <v>0</v>
          </cell>
          <cell r="CF79">
            <v>0</v>
          </cell>
          <cell r="CG79">
            <v>274</v>
          </cell>
        </row>
        <row r="80">
          <cell r="A80" t="str">
            <v>0546307</v>
          </cell>
          <cell r="B80" t="str">
            <v>Port Quimie Secondary</v>
          </cell>
          <cell r="C80" t="str">
            <v>ENG</v>
          </cell>
          <cell r="D80" t="str">
            <v>SDA</v>
          </cell>
          <cell r="E80" t="str">
            <v>Seven Day Adventist</v>
          </cell>
          <cell r="F80" t="str">
            <v>G</v>
          </cell>
          <cell r="G80" t="str">
            <v>Church (Government Assisted)</v>
          </cell>
          <cell r="H80" t="str">
            <v>Epi</v>
          </cell>
          <cell r="I80" t="str">
            <v>Shefa</v>
          </cell>
          <cell r="J80" t="str">
            <v>0084746001</v>
          </cell>
          <cell r="K80" t="str">
            <v>PORT QUIME JUNIOR SECONDARY SCHOOL</v>
          </cell>
          <cell r="L80" t="str">
            <v>SS</v>
          </cell>
          <cell r="M80" t="str">
            <v>No</v>
          </cell>
          <cell r="N80" t="str">
            <v>No</v>
          </cell>
          <cell r="O80" t="str">
            <v>No</v>
          </cell>
          <cell r="P80" t="str">
            <v>No</v>
          </cell>
          <cell r="Q80" t="str">
            <v>No</v>
          </cell>
          <cell r="R80" t="str">
            <v>No</v>
          </cell>
          <cell r="S80" t="str">
            <v>No</v>
          </cell>
          <cell r="T80" t="str">
            <v>Yes</v>
          </cell>
          <cell r="U80" t="str">
            <v>Yes</v>
          </cell>
          <cell r="V80" t="str">
            <v>Yes</v>
          </cell>
          <cell r="W80" t="str">
            <v>Yes</v>
          </cell>
          <cell r="X80" t="str">
            <v>No</v>
          </cell>
          <cell r="Y80" t="str">
            <v>No</v>
          </cell>
          <cell r="Z80" t="str">
            <v>No</v>
          </cell>
          <cell r="AA80" t="str">
            <v>No</v>
          </cell>
          <cell r="AB80" t="str">
            <v>No</v>
          </cell>
          <cell r="AC80" t="str">
            <v>No</v>
          </cell>
          <cell r="AD80" t="str">
            <v xml:space="preserve">7 8 9 10 </v>
          </cell>
          <cell r="AE80" t="str">
            <v>No</v>
          </cell>
          <cell r="AF80" t="str">
            <v>No</v>
          </cell>
          <cell r="AG80" t="str">
            <v>Yes</v>
          </cell>
          <cell r="AH80" t="str">
            <v>No</v>
          </cell>
          <cell r="AI80" t="str">
            <v>No</v>
          </cell>
          <cell r="AJ80" t="str">
            <v>Yes</v>
          </cell>
          <cell r="AK80" t="str">
            <v>Yes</v>
          </cell>
          <cell r="AL80" t="str">
            <v>Yes</v>
          </cell>
          <cell r="AM80" t="str">
            <v>Yes</v>
          </cell>
          <cell r="AN80" t="str">
            <v>Yes</v>
          </cell>
          <cell r="AO80" t="str">
            <v>Yes</v>
          </cell>
          <cell r="AP80" t="str">
            <v>No</v>
          </cell>
          <cell r="AQ80" t="str">
            <v>No</v>
          </cell>
          <cell r="AR80" t="str">
            <v>Yes</v>
          </cell>
          <cell r="AS80" t="str">
            <v>Yes</v>
          </cell>
          <cell r="AT80" t="str">
            <v>Yes</v>
          </cell>
          <cell r="AU80" t="str">
            <v>Yes</v>
          </cell>
          <cell r="AV80" t="str">
            <v>No</v>
          </cell>
          <cell r="AW80" t="str">
            <v>No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42</v>
          </cell>
          <cell r="BF80">
            <v>41</v>
          </cell>
          <cell r="BG80">
            <v>28</v>
          </cell>
          <cell r="BH80">
            <v>20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131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42</v>
          </cell>
          <cell r="BX80">
            <v>41</v>
          </cell>
          <cell r="BY80">
            <v>28</v>
          </cell>
          <cell r="BZ80">
            <v>20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131</v>
          </cell>
        </row>
        <row r="81">
          <cell r="A81" t="str">
            <v>0548308</v>
          </cell>
          <cell r="B81" t="str">
            <v>Napangasale Secondary</v>
          </cell>
          <cell r="C81" t="str">
            <v>ENG</v>
          </cell>
          <cell r="D81" t="str">
            <v>PCV</v>
          </cell>
          <cell r="E81" t="str">
            <v>Presbyterian Church of Vanuatu</v>
          </cell>
          <cell r="F81" t="str">
            <v>G</v>
          </cell>
          <cell r="G81" t="str">
            <v>Church (Government Assisted)</v>
          </cell>
          <cell r="H81" t="str">
            <v>Tongoa</v>
          </cell>
          <cell r="I81" t="str">
            <v>Shefa</v>
          </cell>
          <cell r="J81" t="str">
            <v>0084733001</v>
          </cell>
          <cell r="K81" t="str">
            <v>NAPANGASALE JUNIOR SECONDARY SCHOOL</v>
          </cell>
          <cell r="L81" t="str">
            <v>SS</v>
          </cell>
          <cell r="M81" t="str">
            <v>No</v>
          </cell>
          <cell r="N81" t="str">
            <v>No</v>
          </cell>
          <cell r="O81" t="str">
            <v>No</v>
          </cell>
          <cell r="P81" t="str">
            <v>No</v>
          </cell>
          <cell r="Q81" t="str">
            <v>No</v>
          </cell>
          <cell r="R81" t="str">
            <v>No</v>
          </cell>
          <cell r="S81" t="str">
            <v>No</v>
          </cell>
          <cell r="T81" t="str">
            <v>Yes</v>
          </cell>
          <cell r="U81" t="str">
            <v>Yes</v>
          </cell>
          <cell r="V81" t="str">
            <v>Yes</v>
          </cell>
          <cell r="W81" t="str">
            <v>Yes</v>
          </cell>
          <cell r="X81" t="str">
            <v>No</v>
          </cell>
          <cell r="Y81" t="str">
            <v>No</v>
          </cell>
          <cell r="Z81" t="str">
            <v>No</v>
          </cell>
          <cell r="AA81" t="str">
            <v>No</v>
          </cell>
          <cell r="AB81" t="str">
            <v>No</v>
          </cell>
          <cell r="AC81" t="str">
            <v>No</v>
          </cell>
          <cell r="AD81" t="str">
            <v xml:space="preserve">7 8 9 10 </v>
          </cell>
          <cell r="AE81" t="str">
            <v>No</v>
          </cell>
          <cell r="AF81" t="str">
            <v>No</v>
          </cell>
          <cell r="AG81" t="str">
            <v>Yes</v>
          </cell>
          <cell r="AH81" t="str">
            <v>No</v>
          </cell>
          <cell r="AI81" t="str">
            <v>No</v>
          </cell>
          <cell r="AJ81" t="str">
            <v>No</v>
          </cell>
          <cell r="AK81" t="str">
            <v>Yes</v>
          </cell>
          <cell r="AL81" t="str">
            <v>Yes</v>
          </cell>
          <cell r="AM81" t="str">
            <v>Yes</v>
          </cell>
          <cell r="AN81" t="str">
            <v>Yes</v>
          </cell>
          <cell r="AO81" t="str">
            <v>Yes</v>
          </cell>
          <cell r="AP81" t="str">
            <v>No</v>
          </cell>
          <cell r="AQ81" t="str">
            <v>No</v>
          </cell>
          <cell r="AR81" t="str">
            <v>Yes</v>
          </cell>
          <cell r="AS81" t="str">
            <v>Yes</v>
          </cell>
          <cell r="AT81" t="str">
            <v>Yes</v>
          </cell>
          <cell r="AU81" t="str">
            <v>Yes</v>
          </cell>
          <cell r="AV81" t="str">
            <v>No</v>
          </cell>
          <cell r="AW81" t="str">
            <v>No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7</v>
          </cell>
          <cell r="BF81">
            <v>16</v>
          </cell>
          <cell r="BG81">
            <v>24</v>
          </cell>
          <cell r="BH81">
            <v>23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70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7</v>
          </cell>
          <cell r="BX81">
            <v>16</v>
          </cell>
          <cell r="BY81">
            <v>24</v>
          </cell>
          <cell r="BZ81">
            <v>23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70</v>
          </cell>
        </row>
        <row r="82">
          <cell r="A82" t="str">
            <v>0548474</v>
          </cell>
          <cell r="B82" t="str">
            <v>Nawaraone Jr. Secondary</v>
          </cell>
          <cell r="C82" t="str">
            <v>ENG</v>
          </cell>
          <cell r="D82" t="str">
            <v>PEB_SHEFA</v>
          </cell>
          <cell r="E82" t="str">
            <v>Shefa PEB</v>
          </cell>
          <cell r="F82" t="str">
            <v>V</v>
          </cell>
          <cell r="G82" t="str">
            <v>Government of Vanuatu</v>
          </cell>
          <cell r="H82" t="str">
            <v>Tongoa</v>
          </cell>
          <cell r="I82" t="str">
            <v>Shefa</v>
          </cell>
          <cell r="J82" t="str">
            <v>0084776001</v>
          </cell>
          <cell r="K82" t="str">
            <v>NAWORAONE PRIMARY SCHOOL</v>
          </cell>
          <cell r="L82" t="str">
            <v>SS</v>
          </cell>
          <cell r="M82" t="str">
            <v>No</v>
          </cell>
          <cell r="N82" t="str">
            <v>No</v>
          </cell>
          <cell r="O82" t="str">
            <v>No</v>
          </cell>
          <cell r="P82" t="str">
            <v>No</v>
          </cell>
          <cell r="Q82" t="str">
            <v>No</v>
          </cell>
          <cell r="R82" t="str">
            <v>No</v>
          </cell>
          <cell r="S82" t="str">
            <v>No</v>
          </cell>
          <cell r="T82" t="str">
            <v>Yes</v>
          </cell>
          <cell r="U82" t="str">
            <v>Yes</v>
          </cell>
          <cell r="V82" t="str">
            <v>Yes</v>
          </cell>
          <cell r="W82" t="str">
            <v>Yes</v>
          </cell>
          <cell r="X82" t="str">
            <v>No</v>
          </cell>
          <cell r="Y82" t="str">
            <v>No</v>
          </cell>
          <cell r="Z82" t="str">
            <v>No</v>
          </cell>
          <cell r="AA82" t="str">
            <v>No</v>
          </cell>
          <cell r="AB82" t="str">
            <v>No</v>
          </cell>
          <cell r="AC82" t="str">
            <v>No</v>
          </cell>
          <cell r="AD82" t="str">
            <v xml:space="preserve">7 8 9 10 </v>
          </cell>
          <cell r="AE82" t="str">
            <v>No</v>
          </cell>
          <cell r="AF82" t="str">
            <v>No</v>
          </cell>
          <cell r="AG82" t="str">
            <v>Yes</v>
          </cell>
          <cell r="AH82" t="str">
            <v>No</v>
          </cell>
          <cell r="AI82" t="str">
            <v>No</v>
          </cell>
          <cell r="AJ82" t="str">
            <v>Yes</v>
          </cell>
          <cell r="AK82" t="str">
            <v>Yes</v>
          </cell>
          <cell r="AL82" t="str">
            <v>Yes</v>
          </cell>
          <cell r="AM82" t="str">
            <v>Yes</v>
          </cell>
          <cell r="AN82" t="str">
            <v>Yes</v>
          </cell>
          <cell r="AO82" t="str">
            <v>Yes</v>
          </cell>
          <cell r="AP82" t="str">
            <v>No</v>
          </cell>
          <cell r="AQ82" t="str">
            <v>Yes</v>
          </cell>
          <cell r="AR82" t="str">
            <v>Yes</v>
          </cell>
          <cell r="AS82" t="str">
            <v>Yes</v>
          </cell>
          <cell r="AT82" t="str">
            <v>Yes</v>
          </cell>
          <cell r="AU82" t="str">
            <v>Yes</v>
          </cell>
          <cell r="AV82" t="str">
            <v>No</v>
          </cell>
          <cell r="AW82" t="str">
            <v>No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33</v>
          </cell>
          <cell r="BF82">
            <v>38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71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33</v>
          </cell>
          <cell r="BX82">
            <v>38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71</v>
          </cell>
        </row>
        <row r="83">
          <cell r="A83" t="str">
            <v>0551311</v>
          </cell>
          <cell r="B83" t="str">
            <v>Nofo Secondary</v>
          </cell>
          <cell r="C83" t="str">
            <v>ENG</v>
          </cell>
          <cell r="D83" t="str">
            <v>PEB_SHEFA</v>
          </cell>
          <cell r="E83" t="str">
            <v>Shefa PEB</v>
          </cell>
          <cell r="F83" t="str">
            <v>V</v>
          </cell>
          <cell r="G83" t="str">
            <v>Government of Vanuatu</v>
          </cell>
          <cell r="H83" t="str">
            <v>Emae</v>
          </cell>
          <cell r="I83" t="str">
            <v>Shefa</v>
          </cell>
          <cell r="J83" t="str">
            <v>0084724001</v>
          </cell>
          <cell r="K83" t="str">
            <v>NOFO SECONDARY SCHOOL</v>
          </cell>
          <cell r="L83" t="str">
            <v>SS</v>
          </cell>
          <cell r="M83" t="str">
            <v>No</v>
          </cell>
          <cell r="N83" t="str">
            <v>No</v>
          </cell>
          <cell r="O83" t="str">
            <v>No</v>
          </cell>
          <cell r="P83" t="str">
            <v>No</v>
          </cell>
          <cell r="Q83" t="str">
            <v>No</v>
          </cell>
          <cell r="R83" t="str">
            <v>No</v>
          </cell>
          <cell r="S83" t="str">
            <v>No</v>
          </cell>
          <cell r="T83" t="str">
            <v>Yes</v>
          </cell>
          <cell r="U83" t="str">
            <v>Yes</v>
          </cell>
          <cell r="V83" t="str">
            <v>Yes</v>
          </cell>
          <cell r="W83" t="str">
            <v>Yes</v>
          </cell>
          <cell r="X83" t="str">
            <v>No</v>
          </cell>
          <cell r="Y83" t="str">
            <v>No</v>
          </cell>
          <cell r="Z83" t="str">
            <v>No</v>
          </cell>
          <cell r="AA83" t="str">
            <v>No</v>
          </cell>
          <cell r="AB83" t="str">
            <v>No</v>
          </cell>
          <cell r="AC83" t="str">
            <v>No</v>
          </cell>
          <cell r="AD83" t="str">
            <v xml:space="preserve">7 8 9 10 </v>
          </cell>
          <cell r="AE83" t="str">
            <v>No</v>
          </cell>
          <cell r="AF83" t="str">
            <v>No</v>
          </cell>
          <cell r="AG83" t="str">
            <v>Yes</v>
          </cell>
          <cell r="AH83" t="str">
            <v>No</v>
          </cell>
          <cell r="AI83" t="str">
            <v>No</v>
          </cell>
          <cell r="AJ83" t="str">
            <v>Yes</v>
          </cell>
          <cell r="AK83" t="str">
            <v>Yes</v>
          </cell>
          <cell r="AL83" t="str">
            <v>Yes</v>
          </cell>
          <cell r="AM83" t="str">
            <v>Yes</v>
          </cell>
          <cell r="AN83" t="str">
            <v>Yes</v>
          </cell>
          <cell r="AO83" t="str">
            <v>Yes</v>
          </cell>
          <cell r="AP83" t="str">
            <v>No</v>
          </cell>
          <cell r="AQ83" t="str">
            <v>No</v>
          </cell>
          <cell r="AR83" t="str">
            <v>Yes</v>
          </cell>
          <cell r="AS83" t="str">
            <v>Yes</v>
          </cell>
          <cell r="AT83" t="str">
            <v>Yes</v>
          </cell>
          <cell r="AU83" t="str">
            <v>Yes</v>
          </cell>
          <cell r="AV83" t="str">
            <v>No</v>
          </cell>
          <cell r="AW83" t="str">
            <v>No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38</v>
          </cell>
          <cell r="BF83">
            <v>32</v>
          </cell>
          <cell r="BG83">
            <v>49</v>
          </cell>
          <cell r="BH83">
            <v>35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154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38</v>
          </cell>
          <cell r="BX83">
            <v>32</v>
          </cell>
          <cell r="BY83">
            <v>49</v>
          </cell>
          <cell r="BZ83">
            <v>35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154</v>
          </cell>
        </row>
        <row r="84">
          <cell r="A84" t="str">
            <v>0554300</v>
          </cell>
          <cell r="B84" t="str">
            <v>Lycée de Montmartre</v>
          </cell>
          <cell r="C84" t="str">
            <v>FRE</v>
          </cell>
          <cell r="D84" t="str">
            <v>CATH</v>
          </cell>
          <cell r="E84" t="str">
            <v>Catholic Education Authority</v>
          </cell>
          <cell r="F84" t="str">
            <v>G</v>
          </cell>
          <cell r="G84" t="str">
            <v>Church (Government Assisted)</v>
          </cell>
          <cell r="H84" t="str">
            <v>Efate</v>
          </cell>
          <cell r="I84" t="str">
            <v>Shefa</v>
          </cell>
          <cell r="J84" t="str">
            <v>0086701001</v>
          </cell>
          <cell r="K84" t="str">
            <v>LYCEE DE MONTMARTRE</v>
          </cell>
          <cell r="L84" t="str">
            <v>SS</v>
          </cell>
          <cell r="M84" t="str">
            <v>No</v>
          </cell>
          <cell r="N84" t="str">
            <v>No</v>
          </cell>
          <cell r="O84" t="str">
            <v>No</v>
          </cell>
          <cell r="P84" t="str">
            <v>No</v>
          </cell>
          <cell r="Q84" t="str">
            <v>No</v>
          </cell>
          <cell r="R84" t="str">
            <v>No</v>
          </cell>
          <cell r="S84" t="str">
            <v>No</v>
          </cell>
          <cell r="T84" t="str">
            <v>Yes</v>
          </cell>
          <cell r="U84" t="str">
            <v>Yes</v>
          </cell>
          <cell r="V84" t="str">
            <v>Yes</v>
          </cell>
          <cell r="W84" t="str">
            <v>Yes</v>
          </cell>
          <cell r="X84" t="str">
            <v>Yes</v>
          </cell>
          <cell r="Y84" t="str">
            <v>Yes</v>
          </cell>
          <cell r="Z84" t="str">
            <v>Yes</v>
          </cell>
          <cell r="AA84" t="str">
            <v>Yes</v>
          </cell>
          <cell r="AB84" t="str">
            <v>No</v>
          </cell>
          <cell r="AC84" t="str">
            <v>No</v>
          </cell>
          <cell r="AD84" t="str">
            <v xml:space="preserve">7 8 9 10 11 12 13 14 </v>
          </cell>
          <cell r="AE84" t="str">
            <v>No</v>
          </cell>
          <cell r="AF84" t="str">
            <v>No</v>
          </cell>
          <cell r="AG84" t="str">
            <v>Yes</v>
          </cell>
          <cell r="AH84" t="str">
            <v>No</v>
          </cell>
          <cell r="AI84" t="str">
            <v>No</v>
          </cell>
          <cell r="AJ84" t="str">
            <v>Yes</v>
          </cell>
          <cell r="AK84" t="str">
            <v>Yes</v>
          </cell>
          <cell r="AL84" t="str">
            <v>Yes</v>
          </cell>
          <cell r="AM84" t="str">
            <v>Yes</v>
          </cell>
          <cell r="AN84" t="str">
            <v>Yes</v>
          </cell>
          <cell r="AO84" t="str">
            <v>Yes</v>
          </cell>
          <cell r="AP84" t="str">
            <v>No</v>
          </cell>
          <cell r="AQ84" t="str">
            <v>No</v>
          </cell>
          <cell r="AR84" t="str">
            <v>Yes</v>
          </cell>
          <cell r="AS84" t="str">
            <v>Yes</v>
          </cell>
          <cell r="AT84" t="str">
            <v>Yes</v>
          </cell>
          <cell r="AU84" t="str">
            <v>Yes</v>
          </cell>
          <cell r="AV84" t="str">
            <v>No</v>
          </cell>
          <cell r="AW84" t="str">
            <v>No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143</v>
          </cell>
          <cell r="BF84">
            <v>100</v>
          </cell>
          <cell r="BG84">
            <v>93</v>
          </cell>
          <cell r="BH84">
            <v>77</v>
          </cell>
          <cell r="BI84">
            <v>83</v>
          </cell>
          <cell r="BJ84">
            <v>56</v>
          </cell>
          <cell r="BK84">
            <v>70</v>
          </cell>
          <cell r="BL84">
            <v>73</v>
          </cell>
          <cell r="BM84">
            <v>0</v>
          </cell>
          <cell r="BN84">
            <v>0</v>
          </cell>
          <cell r="BO84">
            <v>695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143</v>
          </cell>
          <cell r="BX84">
            <v>100</v>
          </cell>
          <cell r="BY84">
            <v>93</v>
          </cell>
          <cell r="BZ84">
            <v>77</v>
          </cell>
          <cell r="CA84">
            <v>83</v>
          </cell>
          <cell r="CB84">
            <v>56</v>
          </cell>
          <cell r="CC84">
            <v>70</v>
          </cell>
          <cell r="CD84">
            <v>0</v>
          </cell>
          <cell r="CE84">
            <v>0</v>
          </cell>
          <cell r="CF84">
            <v>0</v>
          </cell>
          <cell r="CG84">
            <v>622</v>
          </cell>
        </row>
        <row r="85">
          <cell r="A85" t="str">
            <v>0554301</v>
          </cell>
          <cell r="B85" t="str">
            <v>Onesua Presbyterian College</v>
          </cell>
          <cell r="C85" t="str">
            <v>ENG</v>
          </cell>
          <cell r="D85" t="str">
            <v>PCV</v>
          </cell>
          <cell r="E85" t="str">
            <v>Presbyterian Church of Vanuatu</v>
          </cell>
          <cell r="F85" t="str">
            <v>G</v>
          </cell>
          <cell r="G85" t="str">
            <v>Church (Government Assisted)</v>
          </cell>
          <cell r="H85" t="str">
            <v>Efate</v>
          </cell>
          <cell r="I85" t="str">
            <v>Shefa</v>
          </cell>
          <cell r="J85" t="str">
            <v>0084729001</v>
          </cell>
          <cell r="K85" t="str">
            <v>ONESUA PRESBYTERIAN COLLEGE</v>
          </cell>
          <cell r="L85" t="str">
            <v>SS</v>
          </cell>
          <cell r="M85" t="str">
            <v>No</v>
          </cell>
          <cell r="N85" t="str">
            <v>No</v>
          </cell>
          <cell r="O85" t="str">
            <v>No</v>
          </cell>
          <cell r="P85" t="str">
            <v>No</v>
          </cell>
          <cell r="Q85" t="str">
            <v>No</v>
          </cell>
          <cell r="R85" t="str">
            <v>No</v>
          </cell>
          <cell r="S85" t="str">
            <v>No</v>
          </cell>
          <cell r="T85" t="str">
            <v>Yes</v>
          </cell>
          <cell r="U85" t="str">
            <v>Yes</v>
          </cell>
          <cell r="V85" t="str">
            <v>Yes</v>
          </cell>
          <cell r="W85" t="str">
            <v>Yes</v>
          </cell>
          <cell r="X85" t="str">
            <v>Yes</v>
          </cell>
          <cell r="Y85" t="str">
            <v>Yes</v>
          </cell>
          <cell r="Z85" t="str">
            <v>Yes</v>
          </cell>
          <cell r="AA85" t="str">
            <v>No</v>
          </cell>
          <cell r="AB85" t="str">
            <v>No</v>
          </cell>
          <cell r="AC85" t="str">
            <v>No</v>
          </cell>
          <cell r="AD85" t="str">
            <v xml:space="preserve">7 8 9 10 11 12 13 </v>
          </cell>
          <cell r="AE85" t="str">
            <v>No</v>
          </cell>
          <cell r="AF85" t="str">
            <v>No</v>
          </cell>
          <cell r="AG85" t="str">
            <v>Yes</v>
          </cell>
          <cell r="AH85" t="str">
            <v>No</v>
          </cell>
          <cell r="AI85" t="str">
            <v>No</v>
          </cell>
          <cell r="AJ85" t="str">
            <v>Yes</v>
          </cell>
          <cell r="AK85" t="str">
            <v>Yes</v>
          </cell>
          <cell r="AL85" t="str">
            <v>Yes</v>
          </cell>
          <cell r="AM85" t="str">
            <v>Yes</v>
          </cell>
          <cell r="AN85" t="str">
            <v>Yes</v>
          </cell>
          <cell r="AO85" t="str">
            <v>Yes</v>
          </cell>
          <cell r="AP85" t="str">
            <v>No</v>
          </cell>
          <cell r="AQ85" t="str">
            <v>Yes</v>
          </cell>
          <cell r="AR85" t="str">
            <v>Yes</v>
          </cell>
          <cell r="AS85" t="str">
            <v>Yes</v>
          </cell>
          <cell r="AT85" t="str">
            <v>Yes</v>
          </cell>
          <cell r="AU85" t="str">
            <v>Yes</v>
          </cell>
          <cell r="AV85" t="str">
            <v>No</v>
          </cell>
          <cell r="AW85" t="str">
            <v>No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78</v>
          </cell>
          <cell r="BH85">
            <v>70</v>
          </cell>
          <cell r="BI85">
            <v>100</v>
          </cell>
          <cell r="BJ85">
            <v>129</v>
          </cell>
          <cell r="BK85">
            <v>90</v>
          </cell>
          <cell r="BL85">
            <v>0</v>
          </cell>
          <cell r="BM85">
            <v>0</v>
          </cell>
          <cell r="BN85">
            <v>0</v>
          </cell>
          <cell r="BO85">
            <v>467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78</v>
          </cell>
          <cell r="BZ85">
            <v>70</v>
          </cell>
          <cell r="CA85">
            <v>100</v>
          </cell>
          <cell r="CB85">
            <v>129</v>
          </cell>
          <cell r="CC85">
            <v>90</v>
          </cell>
          <cell r="CD85">
            <v>0</v>
          </cell>
          <cell r="CE85">
            <v>0</v>
          </cell>
          <cell r="CF85">
            <v>0</v>
          </cell>
          <cell r="CG85">
            <v>467</v>
          </cell>
        </row>
        <row r="86">
          <cell r="A86" t="str">
            <v>0554303</v>
          </cell>
          <cell r="B86" t="str">
            <v>Ulei Secondary</v>
          </cell>
          <cell r="C86" t="str">
            <v>ENG</v>
          </cell>
          <cell r="D86" t="str">
            <v>PEB_SHEFA</v>
          </cell>
          <cell r="E86" t="str">
            <v>Shefa PEB</v>
          </cell>
          <cell r="F86" t="str">
            <v>V</v>
          </cell>
          <cell r="G86" t="str">
            <v>Government of Vanuatu</v>
          </cell>
          <cell r="H86" t="str">
            <v>Efate</v>
          </cell>
          <cell r="I86" t="str">
            <v>Shefa</v>
          </cell>
          <cell r="J86" t="str">
            <v>0084722001</v>
          </cell>
          <cell r="K86" t="str">
            <v>ULEI JUNIOR SECONDARY SCHOOL</v>
          </cell>
          <cell r="L86" t="str">
            <v>SS</v>
          </cell>
          <cell r="M86" t="str">
            <v>No</v>
          </cell>
          <cell r="N86" t="str">
            <v>No</v>
          </cell>
          <cell r="O86" t="str">
            <v>No</v>
          </cell>
          <cell r="P86" t="str">
            <v>No</v>
          </cell>
          <cell r="Q86" t="str">
            <v>No</v>
          </cell>
          <cell r="R86" t="str">
            <v>No</v>
          </cell>
          <cell r="S86" t="str">
            <v>No</v>
          </cell>
          <cell r="T86" t="str">
            <v>Yes</v>
          </cell>
          <cell r="U86" t="str">
            <v>Yes</v>
          </cell>
          <cell r="V86" t="str">
            <v>Yes</v>
          </cell>
          <cell r="W86" t="str">
            <v>Yes</v>
          </cell>
          <cell r="X86" t="str">
            <v>No</v>
          </cell>
          <cell r="Y86" t="str">
            <v>No</v>
          </cell>
          <cell r="Z86" t="str">
            <v>No</v>
          </cell>
          <cell r="AA86" t="str">
            <v>No</v>
          </cell>
          <cell r="AB86" t="str">
            <v>No</v>
          </cell>
          <cell r="AC86" t="str">
            <v>No</v>
          </cell>
          <cell r="AD86" t="str">
            <v xml:space="preserve">7 8 9 10 </v>
          </cell>
          <cell r="AE86" t="str">
            <v>No</v>
          </cell>
          <cell r="AF86" t="str">
            <v>No</v>
          </cell>
          <cell r="AG86" t="str">
            <v>Yes</v>
          </cell>
          <cell r="AH86" t="str">
            <v>No</v>
          </cell>
          <cell r="AI86" t="str">
            <v>No</v>
          </cell>
          <cell r="AJ86" t="str">
            <v>Yes</v>
          </cell>
          <cell r="AK86" t="str">
            <v>Yes</v>
          </cell>
          <cell r="AL86" t="str">
            <v>Yes</v>
          </cell>
          <cell r="AM86" t="str">
            <v>Yes</v>
          </cell>
          <cell r="AN86" t="str">
            <v>Yes</v>
          </cell>
          <cell r="AO86" t="str">
            <v>Yes</v>
          </cell>
          <cell r="AP86" t="str">
            <v>No</v>
          </cell>
          <cell r="AQ86" t="str">
            <v>No</v>
          </cell>
          <cell r="AR86" t="str">
            <v>Yes</v>
          </cell>
          <cell r="AS86" t="str">
            <v>Yes</v>
          </cell>
          <cell r="AT86" t="str">
            <v>Yes</v>
          </cell>
          <cell r="AU86" t="str">
            <v>Yes</v>
          </cell>
          <cell r="AV86" t="str">
            <v>No</v>
          </cell>
          <cell r="AW86" t="str">
            <v>No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67</v>
          </cell>
          <cell r="BF86">
            <v>58</v>
          </cell>
          <cell r="BG86">
            <v>55</v>
          </cell>
          <cell r="BH86">
            <v>80</v>
          </cell>
          <cell r="BI86">
            <v>61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321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67</v>
          </cell>
          <cell r="BX86">
            <v>58</v>
          </cell>
          <cell r="BY86">
            <v>55</v>
          </cell>
          <cell r="BZ86">
            <v>80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260</v>
          </cell>
        </row>
        <row r="87">
          <cell r="A87" t="str">
            <v>0554408</v>
          </cell>
          <cell r="B87" t="str">
            <v>Sea Side Community Secondary</v>
          </cell>
          <cell r="C87" t="str">
            <v>ENG</v>
          </cell>
          <cell r="D87" t="str">
            <v>PCV</v>
          </cell>
          <cell r="E87" t="str">
            <v>Presbyterian Church of Vanuatu</v>
          </cell>
          <cell r="F87" t="str">
            <v>G</v>
          </cell>
          <cell r="G87" t="str">
            <v>Church (Government Assisted)</v>
          </cell>
          <cell r="H87" t="str">
            <v>Efate</v>
          </cell>
          <cell r="I87" t="str">
            <v>Shefa</v>
          </cell>
          <cell r="J87" t="str">
            <v>0087030001</v>
          </cell>
          <cell r="K87" t="str">
            <v>SEASIDE COMMUNITY SCHOOL</v>
          </cell>
          <cell r="L87" t="str">
            <v>SS</v>
          </cell>
          <cell r="M87" t="str">
            <v>No</v>
          </cell>
          <cell r="N87" t="str">
            <v>No</v>
          </cell>
          <cell r="O87" t="str">
            <v>No</v>
          </cell>
          <cell r="P87" t="str">
            <v>No</v>
          </cell>
          <cell r="Q87" t="str">
            <v>No</v>
          </cell>
          <cell r="R87" t="str">
            <v>No</v>
          </cell>
          <cell r="S87" t="str">
            <v>No</v>
          </cell>
          <cell r="T87" t="str">
            <v>Yes</v>
          </cell>
          <cell r="U87" t="str">
            <v>Yes</v>
          </cell>
          <cell r="V87" t="str">
            <v>Yes</v>
          </cell>
          <cell r="W87" t="str">
            <v>Yes</v>
          </cell>
          <cell r="X87" t="str">
            <v>No</v>
          </cell>
          <cell r="Y87" t="str">
            <v>No</v>
          </cell>
          <cell r="Z87" t="str">
            <v>No</v>
          </cell>
          <cell r="AA87" t="str">
            <v>No</v>
          </cell>
          <cell r="AB87" t="str">
            <v>No</v>
          </cell>
          <cell r="AC87" t="str">
            <v>No</v>
          </cell>
          <cell r="AD87" t="str">
            <v xml:space="preserve">7 8 9 10 </v>
          </cell>
          <cell r="AE87" t="str">
            <v>No</v>
          </cell>
          <cell r="AF87" t="str">
            <v>No</v>
          </cell>
          <cell r="AG87" t="str">
            <v>Yes</v>
          </cell>
          <cell r="AH87" t="str">
            <v>No</v>
          </cell>
          <cell r="AI87" t="str">
            <v>No</v>
          </cell>
          <cell r="AJ87" t="str">
            <v>Yes</v>
          </cell>
          <cell r="AK87" t="str">
            <v>Yes</v>
          </cell>
          <cell r="AL87" t="str">
            <v>Yes</v>
          </cell>
          <cell r="AM87" t="str">
            <v>Yes</v>
          </cell>
          <cell r="AN87" t="str">
            <v>Yes</v>
          </cell>
          <cell r="AO87" t="str">
            <v>Yes</v>
          </cell>
          <cell r="AP87" t="str">
            <v>No</v>
          </cell>
          <cell r="AQ87" t="str">
            <v>Yes</v>
          </cell>
          <cell r="AR87" t="str">
            <v>Yes</v>
          </cell>
          <cell r="AS87" t="str">
            <v>Yes</v>
          </cell>
          <cell r="AT87" t="str">
            <v>Yes</v>
          </cell>
          <cell r="AU87" t="str">
            <v>Yes</v>
          </cell>
          <cell r="AV87" t="str">
            <v>No</v>
          </cell>
          <cell r="AW87" t="str">
            <v>No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53</v>
          </cell>
          <cell r="BF87">
            <v>39</v>
          </cell>
          <cell r="BG87">
            <v>46</v>
          </cell>
          <cell r="BH87">
            <v>31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169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53</v>
          </cell>
          <cell r="BX87">
            <v>39</v>
          </cell>
          <cell r="BY87">
            <v>46</v>
          </cell>
          <cell r="BZ87">
            <v>31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169</v>
          </cell>
        </row>
        <row r="88">
          <cell r="A88" t="str">
            <v>0554419</v>
          </cell>
          <cell r="B88" t="str">
            <v>Suango Mele French Secondary</v>
          </cell>
          <cell r="C88" t="str">
            <v>FRE</v>
          </cell>
          <cell r="D88" t="str">
            <v>PEB_SHEFA</v>
          </cell>
          <cell r="E88" t="str">
            <v>Shefa PEB</v>
          </cell>
          <cell r="F88" t="str">
            <v>V</v>
          </cell>
          <cell r="G88" t="str">
            <v>Government of Vanuatu</v>
          </cell>
          <cell r="H88" t="str">
            <v>Efate</v>
          </cell>
          <cell r="I88" t="str">
            <v>Shefa</v>
          </cell>
          <cell r="J88" t="str">
            <v>0084825001</v>
          </cell>
          <cell r="K88" t="str">
            <v>ECOLE PUBLIQUE DE SUANGO</v>
          </cell>
          <cell r="L88" t="str">
            <v>SS</v>
          </cell>
          <cell r="M88" t="str">
            <v>No</v>
          </cell>
          <cell r="N88" t="str">
            <v>No</v>
          </cell>
          <cell r="O88" t="str">
            <v>No</v>
          </cell>
          <cell r="P88" t="str">
            <v>No</v>
          </cell>
          <cell r="Q88" t="str">
            <v>No</v>
          </cell>
          <cell r="R88" t="str">
            <v>No</v>
          </cell>
          <cell r="S88" t="str">
            <v>No</v>
          </cell>
          <cell r="T88" t="str">
            <v>Yes</v>
          </cell>
          <cell r="U88" t="str">
            <v>Yes</v>
          </cell>
          <cell r="V88" t="str">
            <v>Yes</v>
          </cell>
          <cell r="W88" t="str">
            <v>Yes</v>
          </cell>
          <cell r="X88" t="str">
            <v>No</v>
          </cell>
          <cell r="Y88" t="str">
            <v>No</v>
          </cell>
          <cell r="Z88" t="str">
            <v>No</v>
          </cell>
          <cell r="AA88" t="str">
            <v>No</v>
          </cell>
          <cell r="AB88" t="str">
            <v>No</v>
          </cell>
          <cell r="AC88" t="str">
            <v>No</v>
          </cell>
          <cell r="AD88" t="str">
            <v xml:space="preserve">7 8 9 10 </v>
          </cell>
          <cell r="AE88" t="str">
            <v>No</v>
          </cell>
          <cell r="AF88" t="str">
            <v>No</v>
          </cell>
          <cell r="AG88" t="str">
            <v>Yes</v>
          </cell>
          <cell r="AH88" t="str">
            <v>No</v>
          </cell>
          <cell r="AI88" t="str">
            <v>No</v>
          </cell>
          <cell r="AJ88" t="str">
            <v>Yes</v>
          </cell>
          <cell r="AK88" t="str">
            <v>Yes</v>
          </cell>
          <cell r="AL88" t="str">
            <v>Yes</v>
          </cell>
          <cell r="AM88" t="str">
            <v>Yes</v>
          </cell>
          <cell r="AN88" t="str">
            <v>Yes</v>
          </cell>
          <cell r="AO88" t="str">
            <v>Yes</v>
          </cell>
          <cell r="AP88" t="str">
            <v>No</v>
          </cell>
          <cell r="AQ88" t="str">
            <v>Yes</v>
          </cell>
          <cell r="AR88" t="str">
            <v>Yes</v>
          </cell>
          <cell r="AS88" t="str">
            <v>Yes</v>
          </cell>
          <cell r="AT88" t="str">
            <v>Yes</v>
          </cell>
          <cell r="AU88" t="str">
            <v>Yes</v>
          </cell>
          <cell r="AV88" t="str">
            <v>No</v>
          </cell>
          <cell r="AW88" t="str">
            <v>No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39</v>
          </cell>
          <cell r="BF88">
            <v>41</v>
          </cell>
          <cell r="BG88">
            <v>28</v>
          </cell>
          <cell r="BH88">
            <v>26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134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39</v>
          </cell>
          <cell r="BX88">
            <v>41</v>
          </cell>
          <cell r="BY88">
            <v>28</v>
          </cell>
          <cell r="BZ88">
            <v>26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134</v>
          </cell>
        </row>
        <row r="89">
          <cell r="A89" t="str">
            <v>0554423</v>
          </cell>
          <cell r="B89" t="str">
            <v>Suango Mele English Secondary</v>
          </cell>
          <cell r="C89" t="str">
            <v>ENG</v>
          </cell>
          <cell r="D89" t="str">
            <v>PEB_SHEFA</v>
          </cell>
          <cell r="E89" t="str">
            <v>Shefa PEB</v>
          </cell>
          <cell r="F89" t="str">
            <v>V</v>
          </cell>
          <cell r="G89" t="str">
            <v>Government of Vanuatu</v>
          </cell>
          <cell r="H89" t="str">
            <v>Efate</v>
          </cell>
          <cell r="I89" t="str">
            <v>Shefa</v>
          </cell>
          <cell r="J89" t="str">
            <v>0084825001</v>
          </cell>
          <cell r="K89" t="str">
            <v>ECOLE PUBLIQUE DE SUANGO</v>
          </cell>
          <cell r="L89" t="str">
            <v>SS</v>
          </cell>
          <cell r="M89" t="str">
            <v>No</v>
          </cell>
          <cell r="N89" t="str">
            <v>No</v>
          </cell>
          <cell r="O89" t="str">
            <v>No</v>
          </cell>
          <cell r="P89" t="str">
            <v>No</v>
          </cell>
          <cell r="Q89" t="str">
            <v>No</v>
          </cell>
          <cell r="R89" t="str">
            <v>No</v>
          </cell>
          <cell r="S89" t="str">
            <v>No</v>
          </cell>
          <cell r="T89" t="str">
            <v>Yes</v>
          </cell>
          <cell r="U89" t="str">
            <v>Yes</v>
          </cell>
          <cell r="V89" t="str">
            <v>Yes</v>
          </cell>
          <cell r="W89" t="str">
            <v>Yes</v>
          </cell>
          <cell r="X89" t="str">
            <v>No</v>
          </cell>
          <cell r="Y89" t="str">
            <v>No</v>
          </cell>
          <cell r="Z89" t="str">
            <v>No</v>
          </cell>
          <cell r="AA89" t="str">
            <v>No</v>
          </cell>
          <cell r="AB89" t="str">
            <v>No</v>
          </cell>
          <cell r="AC89" t="str">
            <v>No</v>
          </cell>
          <cell r="AD89" t="str">
            <v xml:space="preserve">7 8 9 10 </v>
          </cell>
          <cell r="AE89" t="str">
            <v>No</v>
          </cell>
          <cell r="AF89" t="str">
            <v>No</v>
          </cell>
          <cell r="AG89" t="str">
            <v>Yes</v>
          </cell>
          <cell r="AH89" t="str">
            <v>No</v>
          </cell>
          <cell r="AI89" t="str">
            <v>No</v>
          </cell>
          <cell r="AJ89" t="str">
            <v>Yes</v>
          </cell>
          <cell r="AK89" t="str">
            <v>Yes</v>
          </cell>
          <cell r="AL89" t="str">
            <v>Yes</v>
          </cell>
          <cell r="AM89" t="str">
            <v>Yes</v>
          </cell>
          <cell r="AN89" t="str">
            <v>Yes</v>
          </cell>
          <cell r="AO89" t="str">
            <v>Yes</v>
          </cell>
          <cell r="AP89" t="str">
            <v>No</v>
          </cell>
          <cell r="AQ89" t="str">
            <v>Yes</v>
          </cell>
          <cell r="AR89" t="str">
            <v>Yes</v>
          </cell>
          <cell r="AS89" t="str">
            <v>Yes</v>
          </cell>
          <cell r="AT89" t="str">
            <v>Yes</v>
          </cell>
          <cell r="AU89" t="str">
            <v>Yes</v>
          </cell>
          <cell r="AV89" t="str">
            <v>No</v>
          </cell>
          <cell r="AW89" t="str">
            <v>No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22</v>
          </cell>
          <cell r="BH89">
            <v>32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54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22</v>
          </cell>
          <cell r="BZ89">
            <v>32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54</v>
          </cell>
        </row>
        <row r="90">
          <cell r="A90" t="str">
            <v>0554499</v>
          </cell>
          <cell r="B90" t="str">
            <v>Collège de Esnaar</v>
          </cell>
          <cell r="C90" t="str">
            <v>FRE</v>
          </cell>
          <cell r="D90" t="str">
            <v>PEB_SHEFA</v>
          </cell>
          <cell r="E90" t="str">
            <v>Shefa PEB</v>
          </cell>
          <cell r="F90" t="str">
            <v>V</v>
          </cell>
          <cell r="G90" t="str">
            <v>Government of Vanuatu</v>
          </cell>
          <cell r="H90" t="str">
            <v>Efate</v>
          </cell>
          <cell r="I90" t="str">
            <v>Shefa</v>
          </cell>
          <cell r="J90" t="str">
            <v>0084757001</v>
          </cell>
          <cell r="K90" t="str">
            <v>ECOLE PUBLIQUE ESNAAR</v>
          </cell>
          <cell r="L90" t="str">
            <v>SS</v>
          </cell>
          <cell r="M90" t="str">
            <v>No</v>
          </cell>
          <cell r="N90" t="str">
            <v>No</v>
          </cell>
          <cell r="O90" t="str">
            <v>No</v>
          </cell>
          <cell r="P90" t="str">
            <v>No</v>
          </cell>
          <cell r="Q90" t="str">
            <v>No</v>
          </cell>
          <cell r="R90" t="str">
            <v>No</v>
          </cell>
          <cell r="S90" t="str">
            <v>No</v>
          </cell>
          <cell r="T90" t="str">
            <v>Yes</v>
          </cell>
          <cell r="U90" t="str">
            <v>Yes</v>
          </cell>
          <cell r="V90" t="str">
            <v>Yes</v>
          </cell>
          <cell r="W90" t="str">
            <v>Yes</v>
          </cell>
          <cell r="X90" t="str">
            <v>No</v>
          </cell>
          <cell r="Y90" t="str">
            <v>No</v>
          </cell>
          <cell r="Z90" t="str">
            <v>No</v>
          </cell>
          <cell r="AA90" t="str">
            <v>No</v>
          </cell>
          <cell r="AB90" t="str">
            <v>No</v>
          </cell>
          <cell r="AC90" t="str">
            <v>No</v>
          </cell>
          <cell r="AD90" t="str">
            <v xml:space="preserve">7 8 9 10 </v>
          </cell>
          <cell r="AE90" t="str">
            <v>No</v>
          </cell>
          <cell r="AF90" t="str">
            <v>No</v>
          </cell>
          <cell r="AG90" t="str">
            <v>Yes</v>
          </cell>
          <cell r="AH90" t="str">
            <v>No</v>
          </cell>
          <cell r="AI90" t="str">
            <v>No</v>
          </cell>
          <cell r="AJ90" t="str">
            <v>Yes</v>
          </cell>
          <cell r="AK90" t="str">
            <v>Yes</v>
          </cell>
          <cell r="AL90" t="str">
            <v>Yes</v>
          </cell>
          <cell r="AM90" t="str">
            <v>Yes</v>
          </cell>
          <cell r="AN90" t="str">
            <v>Yes</v>
          </cell>
          <cell r="AO90" t="str">
            <v>Yes</v>
          </cell>
          <cell r="AP90" t="str">
            <v>Yes</v>
          </cell>
          <cell r="AQ90" t="str">
            <v>Yes</v>
          </cell>
          <cell r="AR90" t="str">
            <v>Yes</v>
          </cell>
          <cell r="AS90" t="str">
            <v>Yes</v>
          </cell>
          <cell r="AT90" t="str">
            <v>Yes</v>
          </cell>
          <cell r="AU90" t="str">
            <v>Yes</v>
          </cell>
          <cell r="AV90" t="str">
            <v>No</v>
          </cell>
          <cell r="AW90" t="str">
            <v>No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22</v>
          </cell>
          <cell r="BF90">
            <v>22</v>
          </cell>
          <cell r="BG90">
            <v>20</v>
          </cell>
          <cell r="BH90">
            <v>11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75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22</v>
          </cell>
          <cell r="BX90">
            <v>22</v>
          </cell>
          <cell r="BY90">
            <v>20</v>
          </cell>
          <cell r="BZ90">
            <v>11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75</v>
          </cell>
        </row>
        <row r="91">
          <cell r="A91" t="str">
            <v>055467</v>
          </cell>
          <cell r="B91" t="str">
            <v>Bethany Community Christian Secondary</v>
          </cell>
          <cell r="C91" t="str">
            <v>ENG</v>
          </cell>
          <cell r="D91" t="str">
            <v>AOG</v>
          </cell>
          <cell r="E91" t="str">
            <v>Assemblies of God</v>
          </cell>
          <cell r="F91" t="str">
            <v>G</v>
          </cell>
          <cell r="G91" t="str">
            <v>Church (Government Assisted)</v>
          </cell>
          <cell r="H91" t="str">
            <v>Efate</v>
          </cell>
          <cell r="I91" t="str">
            <v>Shefa</v>
          </cell>
          <cell r="L91" t="str">
            <v>SS</v>
          </cell>
          <cell r="M91" t="str">
            <v>No</v>
          </cell>
          <cell r="N91" t="str">
            <v>No</v>
          </cell>
          <cell r="O91" t="str">
            <v>No</v>
          </cell>
          <cell r="P91" t="str">
            <v>No</v>
          </cell>
          <cell r="Q91" t="str">
            <v>No</v>
          </cell>
          <cell r="R91" t="str">
            <v>No</v>
          </cell>
          <cell r="S91" t="str">
            <v>No</v>
          </cell>
          <cell r="T91" t="str">
            <v>Yes</v>
          </cell>
          <cell r="U91" t="str">
            <v>Yes</v>
          </cell>
          <cell r="V91" t="str">
            <v>Yes</v>
          </cell>
          <cell r="W91" t="str">
            <v>Yes</v>
          </cell>
          <cell r="X91" t="str">
            <v>No</v>
          </cell>
          <cell r="Y91" t="str">
            <v>No</v>
          </cell>
          <cell r="Z91" t="str">
            <v>No</v>
          </cell>
          <cell r="AA91" t="str">
            <v>No</v>
          </cell>
          <cell r="AB91" t="str">
            <v>No</v>
          </cell>
          <cell r="AC91" t="str">
            <v>No</v>
          </cell>
          <cell r="AD91" t="str">
            <v xml:space="preserve">7 8 9 10 </v>
          </cell>
          <cell r="AE91" t="str">
            <v>No</v>
          </cell>
          <cell r="AF91" t="str">
            <v>No</v>
          </cell>
          <cell r="AG91" t="str">
            <v>Yes</v>
          </cell>
          <cell r="AH91" t="str">
            <v>No</v>
          </cell>
          <cell r="AI91" t="str">
            <v>No</v>
          </cell>
          <cell r="AJ91" t="str">
            <v>No</v>
          </cell>
          <cell r="AK91" t="str">
            <v>No</v>
          </cell>
          <cell r="AL91" t="str">
            <v>No</v>
          </cell>
          <cell r="AM91" t="str">
            <v>No</v>
          </cell>
          <cell r="AN91" t="str">
            <v>No</v>
          </cell>
          <cell r="AO91" t="str">
            <v>No</v>
          </cell>
          <cell r="AP91" t="str">
            <v>No</v>
          </cell>
          <cell r="AQ91" t="str">
            <v>No</v>
          </cell>
          <cell r="AR91" t="str">
            <v>No</v>
          </cell>
          <cell r="AS91" t="str">
            <v>No</v>
          </cell>
          <cell r="AT91" t="str">
            <v>No</v>
          </cell>
          <cell r="AU91" t="str">
            <v>No</v>
          </cell>
          <cell r="AV91" t="str">
            <v>No</v>
          </cell>
          <cell r="AW91" t="str">
            <v>Yes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</row>
        <row r="92">
          <cell r="A92" t="str">
            <v>0557445</v>
          </cell>
          <cell r="B92" t="str">
            <v>Eles Secondary</v>
          </cell>
          <cell r="C92" t="str">
            <v>ENG</v>
          </cell>
          <cell r="D92" t="str">
            <v>PEB_SHEFA</v>
          </cell>
          <cell r="E92" t="str">
            <v>Shefa PEB</v>
          </cell>
          <cell r="F92" t="str">
            <v>V</v>
          </cell>
          <cell r="G92" t="str">
            <v>Government of Vanuatu</v>
          </cell>
          <cell r="H92" t="str">
            <v>Nguna</v>
          </cell>
          <cell r="I92" t="str">
            <v>Shefa</v>
          </cell>
          <cell r="J92" t="str">
            <v>0084805001</v>
          </cell>
          <cell r="K92" t="str">
            <v>ELES PRIMARY SCHOOL</v>
          </cell>
          <cell r="L92" t="str">
            <v>SS</v>
          </cell>
          <cell r="M92" t="str">
            <v>No</v>
          </cell>
          <cell r="N92" t="str">
            <v>No</v>
          </cell>
          <cell r="O92" t="str">
            <v>No</v>
          </cell>
          <cell r="P92" t="str">
            <v>No</v>
          </cell>
          <cell r="Q92" t="str">
            <v>No</v>
          </cell>
          <cell r="R92" t="str">
            <v>No</v>
          </cell>
          <cell r="S92" t="str">
            <v>No</v>
          </cell>
          <cell r="T92" t="str">
            <v>Yes</v>
          </cell>
          <cell r="U92" t="str">
            <v>Yes</v>
          </cell>
          <cell r="V92" t="str">
            <v>Yes</v>
          </cell>
          <cell r="W92" t="str">
            <v>Yes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 t="str">
            <v>No</v>
          </cell>
          <cell r="AC92" t="str">
            <v>No</v>
          </cell>
          <cell r="AD92" t="str">
            <v xml:space="preserve">7 8 9 10 </v>
          </cell>
          <cell r="AE92" t="str">
            <v>No</v>
          </cell>
          <cell r="AF92" t="str">
            <v>No</v>
          </cell>
          <cell r="AG92" t="str">
            <v>Yes</v>
          </cell>
          <cell r="AH92" t="str">
            <v>No</v>
          </cell>
          <cell r="AI92" t="str">
            <v>No</v>
          </cell>
          <cell r="AJ92" t="str">
            <v>Yes</v>
          </cell>
          <cell r="AK92" t="str">
            <v>Yes</v>
          </cell>
          <cell r="AL92" t="str">
            <v>Yes</v>
          </cell>
          <cell r="AM92" t="str">
            <v>Yes</v>
          </cell>
          <cell r="AN92" t="str">
            <v>Yes</v>
          </cell>
          <cell r="AO92" t="str">
            <v>Yes</v>
          </cell>
          <cell r="AP92" t="str">
            <v>Yes</v>
          </cell>
          <cell r="AQ92" t="str">
            <v>Yes</v>
          </cell>
          <cell r="AR92" t="str">
            <v>Yes</v>
          </cell>
          <cell r="AS92" t="str">
            <v>Yes</v>
          </cell>
          <cell r="AT92" t="str">
            <v>Yes</v>
          </cell>
          <cell r="AU92" t="str">
            <v>Yes</v>
          </cell>
          <cell r="AV92" t="str">
            <v>No</v>
          </cell>
          <cell r="AW92" t="str">
            <v>No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53</v>
          </cell>
          <cell r="BF92">
            <v>44</v>
          </cell>
          <cell r="BG92">
            <v>41</v>
          </cell>
          <cell r="BH92">
            <v>28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166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53</v>
          </cell>
          <cell r="BX92">
            <v>44</v>
          </cell>
          <cell r="BY92">
            <v>41</v>
          </cell>
          <cell r="BZ92">
            <v>28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166</v>
          </cell>
        </row>
        <row r="93">
          <cell r="A93" t="str">
            <v>0663314</v>
          </cell>
          <cell r="B93" t="str">
            <v>Ipota Secondary</v>
          </cell>
          <cell r="C93" t="str">
            <v>ENG</v>
          </cell>
          <cell r="D93" t="str">
            <v>PEB_TAFEA</v>
          </cell>
          <cell r="E93" t="str">
            <v>Tafea PEB</v>
          </cell>
          <cell r="F93" t="str">
            <v>V</v>
          </cell>
          <cell r="G93" t="str">
            <v>Government of Vanuatu</v>
          </cell>
          <cell r="H93" t="str">
            <v>Erromango</v>
          </cell>
          <cell r="I93" t="str">
            <v>Tafea</v>
          </cell>
          <cell r="J93" t="str">
            <v>0084747001</v>
          </cell>
          <cell r="K93" t="str">
            <v>IPOTA JUNIOR SECONDARY SCHOOL</v>
          </cell>
          <cell r="L93" t="str">
            <v>SS</v>
          </cell>
          <cell r="M93" t="str">
            <v>No</v>
          </cell>
          <cell r="N93" t="str">
            <v>No</v>
          </cell>
          <cell r="O93" t="str">
            <v>No</v>
          </cell>
          <cell r="P93" t="str">
            <v>No</v>
          </cell>
          <cell r="Q93" t="str">
            <v>No</v>
          </cell>
          <cell r="R93" t="str">
            <v>No</v>
          </cell>
          <cell r="S93" t="str">
            <v>No</v>
          </cell>
          <cell r="T93" t="str">
            <v>Yes</v>
          </cell>
          <cell r="U93" t="str">
            <v>Yes</v>
          </cell>
          <cell r="V93" t="str">
            <v>Yes</v>
          </cell>
          <cell r="W93" t="str">
            <v>Yes</v>
          </cell>
          <cell r="X93" t="str">
            <v>No</v>
          </cell>
          <cell r="Y93" t="str">
            <v>No</v>
          </cell>
          <cell r="Z93" t="str">
            <v>No</v>
          </cell>
          <cell r="AA93" t="str">
            <v>No</v>
          </cell>
          <cell r="AB93" t="str">
            <v>No</v>
          </cell>
          <cell r="AC93" t="str">
            <v>No</v>
          </cell>
          <cell r="AD93" t="str">
            <v xml:space="preserve">7 8 9 10 </v>
          </cell>
          <cell r="AE93" t="str">
            <v>No</v>
          </cell>
          <cell r="AF93" t="str">
            <v>No</v>
          </cell>
          <cell r="AG93" t="str">
            <v>Yes</v>
          </cell>
          <cell r="AH93" t="str">
            <v>No</v>
          </cell>
          <cell r="AI93" t="str">
            <v>No</v>
          </cell>
          <cell r="AJ93" t="str">
            <v>Yes</v>
          </cell>
          <cell r="AK93" t="str">
            <v>Yes</v>
          </cell>
          <cell r="AL93" t="str">
            <v>Yes</v>
          </cell>
          <cell r="AM93" t="str">
            <v>Yes</v>
          </cell>
          <cell r="AN93" t="str">
            <v>Yes</v>
          </cell>
          <cell r="AO93" t="str">
            <v>Yes</v>
          </cell>
          <cell r="AP93" t="str">
            <v>Yes</v>
          </cell>
          <cell r="AQ93" t="str">
            <v>Yes</v>
          </cell>
          <cell r="AR93" t="str">
            <v>Yes</v>
          </cell>
          <cell r="AS93" t="str">
            <v>Yes</v>
          </cell>
          <cell r="AT93" t="str">
            <v>Yes</v>
          </cell>
          <cell r="AU93" t="str">
            <v>Yes</v>
          </cell>
          <cell r="AV93" t="str">
            <v>No</v>
          </cell>
          <cell r="AW93" t="str">
            <v>No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62</v>
          </cell>
          <cell r="BF93">
            <v>40</v>
          </cell>
          <cell r="BG93">
            <v>42</v>
          </cell>
          <cell r="BH93">
            <v>31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175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62</v>
          </cell>
          <cell r="BX93">
            <v>40</v>
          </cell>
          <cell r="BY93">
            <v>42</v>
          </cell>
          <cell r="BZ93">
            <v>31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175</v>
          </cell>
        </row>
        <row r="94">
          <cell r="A94" t="str">
            <v>0663513</v>
          </cell>
          <cell r="B94" t="str">
            <v>William Bay Secondary</v>
          </cell>
          <cell r="C94" t="str">
            <v>ENG</v>
          </cell>
          <cell r="D94" t="str">
            <v>PCV</v>
          </cell>
          <cell r="E94" t="str">
            <v>Presbyterian Church of Vanuatu</v>
          </cell>
          <cell r="F94" t="str">
            <v>G</v>
          </cell>
          <cell r="G94" t="str">
            <v>Church (Government Assisted)</v>
          </cell>
          <cell r="H94" t="str">
            <v>Erromango</v>
          </cell>
          <cell r="I94" t="str">
            <v>Tafea</v>
          </cell>
          <cell r="J94" t="str">
            <v>0084951001</v>
          </cell>
          <cell r="K94" t="str">
            <v>DILLON'S BAY PRIMARY SCHOOL</v>
          </cell>
          <cell r="L94" t="str">
            <v>SS</v>
          </cell>
          <cell r="M94" t="str">
            <v>No</v>
          </cell>
          <cell r="N94" t="str">
            <v>No</v>
          </cell>
          <cell r="O94" t="str">
            <v>No</v>
          </cell>
          <cell r="P94" t="str">
            <v>No</v>
          </cell>
          <cell r="Q94" t="str">
            <v>No</v>
          </cell>
          <cell r="R94" t="str">
            <v>No</v>
          </cell>
          <cell r="S94" t="str">
            <v>No</v>
          </cell>
          <cell r="T94" t="str">
            <v>Yes</v>
          </cell>
          <cell r="U94" t="str">
            <v>Yes</v>
          </cell>
          <cell r="V94" t="str">
            <v>Yes</v>
          </cell>
          <cell r="W94" t="str">
            <v>Yes</v>
          </cell>
          <cell r="X94" t="str">
            <v>No</v>
          </cell>
          <cell r="Y94" t="str">
            <v>No</v>
          </cell>
          <cell r="Z94" t="str">
            <v>No</v>
          </cell>
          <cell r="AA94" t="str">
            <v>No</v>
          </cell>
          <cell r="AB94" t="str">
            <v>No</v>
          </cell>
          <cell r="AC94" t="str">
            <v>No</v>
          </cell>
          <cell r="AD94" t="str">
            <v xml:space="preserve">7 8 9 10 </v>
          </cell>
          <cell r="AE94" t="str">
            <v>No</v>
          </cell>
          <cell r="AF94" t="str">
            <v>No</v>
          </cell>
          <cell r="AG94" t="str">
            <v>Yes</v>
          </cell>
          <cell r="AH94" t="str">
            <v>No</v>
          </cell>
          <cell r="AI94" t="str">
            <v>No</v>
          </cell>
          <cell r="AJ94" t="str">
            <v>Yes</v>
          </cell>
          <cell r="AK94" t="str">
            <v>Yes</v>
          </cell>
          <cell r="AL94" t="str">
            <v>Yes</v>
          </cell>
          <cell r="AM94" t="str">
            <v>Yes</v>
          </cell>
          <cell r="AN94" t="str">
            <v>Yes</v>
          </cell>
          <cell r="AO94" t="str">
            <v>Yes</v>
          </cell>
          <cell r="AP94" t="str">
            <v>Yes</v>
          </cell>
          <cell r="AQ94" t="str">
            <v>Yes</v>
          </cell>
          <cell r="AR94" t="str">
            <v>Yes</v>
          </cell>
          <cell r="AS94" t="str">
            <v>Yes</v>
          </cell>
          <cell r="AT94" t="str">
            <v>Yes</v>
          </cell>
          <cell r="AU94" t="str">
            <v>Yes</v>
          </cell>
          <cell r="AV94" t="str">
            <v>No</v>
          </cell>
          <cell r="AW94" t="str">
            <v>No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26</v>
          </cell>
          <cell r="BF94">
            <v>17</v>
          </cell>
          <cell r="BG94">
            <v>35</v>
          </cell>
          <cell r="BH94">
            <v>39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117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26</v>
          </cell>
          <cell r="BX94">
            <v>17</v>
          </cell>
          <cell r="BY94">
            <v>35</v>
          </cell>
          <cell r="BZ94">
            <v>39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117</v>
          </cell>
        </row>
        <row r="95">
          <cell r="A95" t="str">
            <v>0664301</v>
          </cell>
          <cell r="B95" t="str">
            <v>Ienaula Secondary</v>
          </cell>
          <cell r="C95" t="str">
            <v>ENG</v>
          </cell>
          <cell r="D95" t="str">
            <v>PEB_TAFEA</v>
          </cell>
          <cell r="E95" t="str">
            <v>Tafea PEB</v>
          </cell>
          <cell r="F95" t="str">
            <v>V</v>
          </cell>
          <cell r="G95" t="str">
            <v>Government of Vanuatu</v>
          </cell>
          <cell r="H95" t="str">
            <v>Tanna</v>
          </cell>
          <cell r="I95" t="str">
            <v>Tafea</v>
          </cell>
          <cell r="J95" t="str">
            <v>0084735001</v>
          </cell>
          <cell r="K95" t="str">
            <v>IENAULA JUNIOR SECONDARY SCHOOL</v>
          </cell>
          <cell r="L95" t="str">
            <v>SS</v>
          </cell>
          <cell r="M95" t="str">
            <v>No</v>
          </cell>
          <cell r="N95" t="str">
            <v>No</v>
          </cell>
          <cell r="O95" t="str">
            <v>No</v>
          </cell>
          <cell r="P95" t="str">
            <v>No</v>
          </cell>
          <cell r="Q95" t="str">
            <v>No</v>
          </cell>
          <cell r="R95" t="str">
            <v>No</v>
          </cell>
          <cell r="S95" t="str">
            <v>No</v>
          </cell>
          <cell r="T95" t="str">
            <v>Yes</v>
          </cell>
          <cell r="U95" t="str">
            <v>Yes</v>
          </cell>
          <cell r="V95" t="str">
            <v>Yes</v>
          </cell>
          <cell r="W95" t="str">
            <v>Yes</v>
          </cell>
          <cell r="X95" t="str">
            <v>No</v>
          </cell>
          <cell r="Y95" t="str">
            <v>No</v>
          </cell>
          <cell r="Z95" t="str">
            <v>No</v>
          </cell>
          <cell r="AA95" t="str">
            <v>No</v>
          </cell>
          <cell r="AB95" t="str">
            <v>No</v>
          </cell>
          <cell r="AC95" t="str">
            <v>No</v>
          </cell>
          <cell r="AD95" t="str">
            <v xml:space="preserve">7 8 9 10 </v>
          </cell>
          <cell r="AE95" t="str">
            <v>No</v>
          </cell>
          <cell r="AF95" t="str">
            <v>No</v>
          </cell>
          <cell r="AG95" t="str">
            <v>Yes</v>
          </cell>
          <cell r="AH95" t="str">
            <v>No</v>
          </cell>
          <cell r="AI95" t="str">
            <v>No</v>
          </cell>
          <cell r="AJ95" t="str">
            <v>No</v>
          </cell>
          <cell r="AK95" t="str">
            <v>Yes</v>
          </cell>
          <cell r="AL95" t="str">
            <v>Yes</v>
          </cell>
          <cell r="AM95" t="str">
            <v>Yes</v>
          </cell>
          <cell r="AN95" t="str">
            <v>Yes</v>
          </cell>
          <cell r="AO95" t="str">
            <v>Yes</v>
          </cell>
          <cell r="AP95" t="str">
            <v>Yes</v>
          </cell>
          <cell r="AQ95" t="str">
            <v>Yes</v>
          </cell>
          <cell r="AR95" t="str">
            <v>Yes</v>
          </cell>
          <cell r="AS95" t="str">
            <v>Yes</v>
          </cell>
          <cell r="AT95" t="str">
            <v>Yes</v>
          </cell>
          <cell r="AU95" t="str">
            <v>Yes</v>
          </cell>
          <cell r="AV95" t="str">
            <v>No</v>
          </cell>
          <cell r="AW95" t="str">
            <v>No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58</v>
          </cell>
          <cell r="BF95">
            <v>64</v>
          </cell>
          <cell r="BG95">
            <v>41</v>
          </cell>
          <cell r="BH95">
            <v>43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206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58</v>
          </cell>
          <cell r="BX95">
            <v>64</v>
          </cell>
          <cell r="BY95">
            <v>41</v>
          </cell>
          <cell r="BZ95">
            <v>43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206</v>
          </cell>
        </row>
        <row r="96">
          <cell r="A96" t="str">
            <v>0664302</v>
          </cell>
          <cell r="B96" t="str">
            <v>Imaki Secondary</v>
          </cell>
          <cell r="C96" t="str">
            <v>FRE</v>
          </cell>
          <cell r="D96" t="str">
            <v>CATH</v>
          </cell>
          <cell r="E96" t="str">
            <v>Catholic Education Authority</v>
          </cell>
          <cell r="F96" t="str">
            <v>G</v>
          </cell>
          <cell r="G96" t="str">
            <v>Church (Government Assisted)</v>
          </cell>
          <cell r="H96" t="str">
            <v>Tanna</v>
          </cell>
          <cell r="I96" t="str">
            <v>Tafea</v>
          </cell>
          <cell r="J96" t="str">
            <v>0084740001</v>
          </cell>
          <cell r="K96" t="str">
            <v>COLLEGE D'IMAKI</v>
          </cell>
          <cell r="L96" t="str">
            <v>SS</v>
          </cell>
          <cell r="M96" t="str">
            <v>No</v>
          </cell>
          <cell r="N96" t="str">
            <v>No</v>
          </cell>
          <cell r="O96" t="str">
            <v>No</v>
          </cell>
          <cell r="P96" t="str">
            <v>No</v>
          </cell>
          <cell r="Q96" t="str">
            <v>No</v>
          </cell>
          <cell r="R96" t="str">
            <v>No</v>
          </cell>
          <cell r="S96" t="str">
            <v>No</v>
          </cell>
          <cell r="T96" t="str">
            <v>Yes</v>
          </cell>
          <cell r="U96" t="str">
            <v>Yes</v>
          </cell>
          <cell r="V96" t="str">
            <v>Yes</v>
          </cell>
          <cell r="W96" t="str">
            <v>Yes</v>
          </cell>
          <cell r="X96" t="str">
            <v>No</v>
          </cell>
          <cell r="Y96" t="str">
            <v>No</v>
          </cell>
          <cell r="Z96" t="str">
            <v>No</v>
          </cell>
          <cell r="AA96" t="str">
            <v>No</v>
          </cell>
          <cell r="AB96" t="str">
            <v>No</v>
          </cell>
          <cell r="AC96" t="str">
            <v>No</v>
          </cell>
          <cell r="AD96" t="str">
            <v xml:space="preserve">7 8 9 10 </v>
          </cell>
          <cell r="AE96" t="str">
            <v>No</v>
          </cell>
          <cell r="AF96" t="str">
            <v>No</v>
          </cell>
          <cell r="AG96" t="str">
            <v>Yes</v>
          </cell>
          <cell r="AH96" t="str">
            <v>No</v>
          </cell>
          <cell r="AI96" t="str">
            <v>No</v>
          </cell>
          <cell r="AJ96" t="str">
            <v>Yes</v>
          </cell>
          <cell r="AK96" t="str">
            <v>Yes</v>
          </cell>
          <cell r="AL96" t="str">
            <v>Yes</v>
          </cell>
          <cell r="AM96" t="str">
            <v>Yes</v>
          </cell>
          <cell r="AN96" t="str">
            <v>Yes</v>
          </cell>
          <cell r="AO96" t="str">
            <v>Yes</v>
          </cell>
          <cell r="AP96" t="str">
            <v>No</v>
          </cell>
          <cell r="AQ96" t="str">
            <v>Yes</v>
          </cell>
          <cell r="AR96" t="str">
            <v>Yes</v>
          </cell>
          <cell r="AS96" t="str">
            <v>Yes</v>
          </cell>
          <cell r="AT96" t="str">
            <v>Yes</v>
          </cell>
          <cell r="AU96" t="str">
            <v>Yes</v>
          </cell>
          <cell r="AV96" t="str">
            <v>No</v>
          </cell>
          <cell r="AW96" t="str">
            <v>No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55</v>
          </cell>
          <cell r="BF96">
            <v>27</v>
          </cell>
          <cell r="BG96">
            <v>27</v>
          </cell>
          <cell r="BH96">
            <v>17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126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55</v>
          </cell>
          <cell r="BX96">
            <v>27</v>
          </cell>
          <cell r="BY96">
            <v>27</v>
          </cell>
          <cell r="BZ96">
            <v>17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126</v>
          </cell>
        </row>
        <row r="97">
          <cell r="A97" t="str">
            <v>0664303</v>
          </cell>
          <cell r="B97" t="str">
            <v>Isangel French Secondary</v>
          </cell>
          <cell r="C97" t="str">
            <v>FRE</v>
          </cell>
          <cell r="D97" t="str">
            <v>PEB_TAFEA</v>
          </cell>
          <cell r="E97" t="str">
            <v>Tafea PEB</v>
          </cell>
          <cell r="F97" t="str">
            <v>V</v>
          </cell>
          <cell r="G97" t="str">
            <v>Government of Vanuatu</v>
          </cell>
          <cell r="H97" t="str">
            <v>Tanna</v>
          </cell>
          <cell r="I97" t="str">
            <v>Tafea</v>
          </cell>
          <cell r="J97" t="str">
            <v>0084736001</v>
          </cell>
          <cell r="K97" t="str">
            <v>COLLEGE D' ISANGEL</v>
          </cell>
          <cell r="L97" t="str">
            <v>SS</v>
          </cell>
          <cell r="M97" t="str">
            <v>No</v>
          </cell>
          <cell r="N97" t="str">
            <v>No</v>
          </cell>
          <cell r="O97" t="str">
            <v>No</v>
          </cell>
          <cell r="P97" t="str">
            <v>No</v>
          </cell>
          <cell r="Q97" t="str">
            <v>No</v>
          </cell>
          <cell r="R97" t="str">
            <v>No</v>
          </cell>
          <cell r="S97" t="str">
            <v>No</v>
          </cell>
          <cell r="T97" t="str">
            <v>Yes</v>
          </cell>
          <cell r="U97" t="str">
            <v>Yes</v>
          </cell>
          <cell r="V97" t="str">
            <v>Yes</v>
          </cell>
          <cell r="W97" t="str">
            <v>Yes</v>
          </cell>
          <cell r="X97" t="str">
            <v>Yes</v>
          </cell>
          <cell r="Y97" t="str">
            <v>Yes</v>
          </cell>
          <cell r="Z97" t="str">
            <v>No</v>
          </cell>
          <cell r="AA97" t="str">
            <v>No</v>
          </cell>
          <cell r="AB97" t="str">
            <v>No</v>
          </cell>
          <cell r="AC97" t="str">
            <v>No</v>
          </cell>
          <cell r="AD97" t="str">
            <v xml:space="preserve">7 8 9 10 11 12 </v>
          </cell>
          <cell r="AE97" t="str">
            <v>No</v>
          </cell>
          <cell r="AF97" t="str">
            <v>No</v>
          </cell>
          <cell r="AG97" t="str">
            <v>Yes</v>
          </cell>
          <cell r="AH97" t="str">
            <v>No</v>
          </cell>
          <cell r="AI97" t="str">
            <v>No</v>
          </cell>
          <cell r="AJ97" t="str">
            <v>Yes</v>
          </cell>
          <cell r="AK97" t="str">
            <v>Yes</v>
          </cell>
          <cell r="AL97" t="str">
            <v>Yes</v>
          </cell>
          <cell r="AM97" t="str">
            <v>Yes</v>
          </cell>
          <cell r="AN97" t="str">
            <v>Yes</v>
          </cell>
          <cell r="AO97" t="str">
            <v>Yes</v>
          </cell>
          <cell r="AP97" t="str">
            <v>Yes</v>
          </cell>
          <cell r="AQ97" t="str">
            <v>No</v>
          </cell>
          <cell r="AR97" t="str">
            <v>Yes</v>
          </cell>
          <cell r="AS97" t="str">
            <v>Yes</v>
          </cell>
          <cell r="AT97" t="str">
            <v>Yes</v>
          </cell>
          <cell r="AU97" t="str">
            <v>Yes</v>
          </cell>
          <cell r="AV97" t="str">
            <v>No</v>
          </cell>
          <cell r="AW97" t="str">
            <v>No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29</v>
          </cell>
          <cell r="BF97">
            <v>36</v>
          </cell>
          <cell r="BG97">
            <v>21</v>
          </cell>
          <cell r="BH97">
            <v>17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103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29</v>
          </cell>
          <cell r="BX97">
            <v>36</v>
          </cell>
          <cell r="BY97">
            <v>21</v>
          </cell>
          <cell r="BZ97">
            <v>17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103</v>
          </cell>
        </row>
        <row r="98">
          <cell r="A98" t="str">
            <v>0664304</v>
          </cell>
          <cell r="B98" t="str">
            <v>Kwataparen Secondary</v>
          </cell>
          <cell r="C98" t="str">
            <v>ENG</v>
          </cell>
          <cell r="D98" t="str">
            <v>SDA</v>
          </cell>
          <cell r="E98" t="str">
            <v>Seven Day Adventist</v>
          </cell>
          <cell r="F98" t="str">
            <v>G</v>
          </cell>
          <cell r="G98" t="str">
            <v>Church (Government Assisted)</v>
          </cell>
          <cell r="H98" t="str">
            <v>Tanna</v>
          </cell>
          <cell r="I98" t="str">
            <v>Tafea</v>
          </cell>
          <cell r="J98" t="str">
            <v>0084743001</v>
          </cell>
          <cell r="K98" t="str">
            <v>KWATAPAREN JUNIOR SECONDARY SCHOOL</v>
          </cell>
          <cell r="L98" t="str">
            <v>SS</v>
          </cell>
          <cell r="M98" t="str">
            <v>No</v>
          </cell>
          <cell r="N98" t="str">
            <v>No</v>
          </cell>
          <cell r="O98" t="str">
            <v>No</v>
          </cell>
          <cell r="P98" t="str">
            <v>No</v>
          </cell>
          <cell r="Q98" t="str">
            <v>No</v>
          </cell>
          <cell r="R98" t="str">
            <v>No</v>
          </cell>
          <cell r="S98" t="str">
            <v>No</v>
          </cell>
          <cell r="T98" t="str">
            <v>Yes</v>
          </cell>
          <cell r="U98" t="str">
            <v>Yes</v>
          </cell>
          <cell r="V98" t="str">
            <v>Yes</v>
          </cell>
          <cell r="W98" t="str">
            <v>Yes</v>
          </cell>
          <cell r="X98" t="str">
            <v>No</v>
          </cell>
          <cell r="Y98" t="str">
            <v>No</v>
          </cell>
          <cell r="Z98" t="str">
            <v>No</v>
          </cell>
          <cell r="AA98" t="str">
            <v>No</v>
          </cell>
          <cell r="AB98" t="str">
            <v>No</v>
          </cell>
          <cell r="AC98" t="str">
            <v>No</v>
          </cell>
          <cell r="AD98" t="str">
            <v xml:space="preserve">7 8 9 10 </v>
          </cell>
          <cell r="AE98" t="str">
            <v>No</v>
          </cell>
          <cell r="AF98" t="str">
            <v>No</v>
          </cell>
          <cell r="AG98" t="str">
            <v>Yes</v>
          </cell>
          <cell r="AH98" t="str">
            <v>No</v>
          </cell>
          <cell r="AI98" t="str">
            <v>No</v>
          </cell>
          <cell r="AJ98" t="str">
            <v>No</v>
          </cell>
          <cell r="AK98" t="str">
            <v>Yes</v>
          </cell>
          <cell r="AL98" t="str">
            <v>Yes</v>
          </cell>
          <cell r="AM98" t="str">
            <v>Yes</v>
          </cell>
          <cell r="AN98" t="str">
            <v>Yes</v>
          </cell>
          <cell r="AO98" t="str">
            <v>Yes</v>
          </cell>
          <cell r="AP98" t="str">
            <v>Yes</v>
          </cell>
          <cell r="AQ98" t="str">
            <v>Yes</v>
          </cell>
          <cell r="AR98" t="str">
            <v>Yes</v>
          </cell>
          <cell r="AS98" t="str">
            <v>Yes</v>
          </cell>
          <cell r="AT98" t="str">
            <v>Yes</v>
          </cell>
          <cell r="AU98" t="str">
            <v>Yes</v>
          </cell>
          <cell r="AV98" t="str">
            <v>No</v>
          </cell>
          <cell r="AW98" t="str">
            <v>No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91</v>
          </cell>
          <cell r="BF98">
            <v>85</v>
          </cell>
          <cell r="BG98">
            <v>73</v>
          </cell>
          <cell r="BH98">
            <v>62</v>
          </cell>
          <cell r="BI98">
            <v>70</v>
          </cell>
          <cell r="BJ98">
            <v>51</v>
          </cell>
          <cell r="BK98">
            <v>19</v>
          </cell>
          <cell r="BL98">
            <v>0</v>
          </cell>
          <cell r="BM98">
            <v>0</v>
          </cell>
          <cell r="BN98">
            <v>0</v>
          </cell>
          <cell r="BO98">
            <v>451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91</v>
          </cell>
          <cell r="BX98">
            <v>85</v>
          </cell>
          <cell r="BY98">
            <v>73</v>
          </cell>
          <cell r="BZ98">
            <v>62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311</v>
          </cell>
        </row>
        <row r="99">
          <cell r="A99" t="str">
            <v>0664305</v>
          </cell>
          <cell r="B99" t="str">
            <v>Lenakel Secondary</v>
          </cell>
          <cell r="C99" t="str">
            <v>ENG</v>
          </cell>
          <cell r="D99" t="str">
            <v>PCV</v>
          </cell>
          <cell r="E99" t="str">
            <v>Presbyterian Church of Vanuatu</v>
          </cell>
          <cell r="F99" t="str">
            <v>G</v>
          </cell>
          <cell r="G99" t="str">
            <v>Church (Government Assisted)</v>
          </cell>
          <cell r="H99" t="str">
            <v>Tanna</v>
          </cell>
          <cell r="I99" t="str">
            <v>Tafea</v>
          </cell>
          <cell r="J99" t="str">
            <v>0084737001</v>
          </cell>
          <cell r="K99" t="str">
            <v>LENAKEL JUNIOR SECONDARY SCHOOL</v>
          </cell>
          <cell r="L99" t="str">
            <v>SS</v>
          </cell>
          <cell r="M99" t="str">
            <v>No</v>
          </cell>
          <cell r="N99" t="str">
            <v>No</v>
          </cell>
          <cell r="O99" t="str">
            <v>No</v>
          </cell>
          <cell r="P99" t="str">
            <v>No</v>
          </cell>
          <cell r="Q99" t="str">
            <v>No</v>
          </cell>
          <cell r="R99" t="str">
            <v>No</v>
          </cell>
          <cell r="S99" t="str">
            <v>No</v>
          </cell>
          <cell r="T99" t="str">
            <v>Yes</v>
          </cell>
          <cell r="U99" t="str">
            <v>Yes</v>
          </cell>
          <cell r="V99" t="str">
            <v>Yes</v>
          </cell>
          <cell r="W99" t="str">
            <v>Yes</v>
          </cell>
          <cell r="X99" t="str">
            <v>Yes</v>
          </cell>
          <cell r="Y99" t="str">
            <v>Yes</v>
          </cell>
          <cell r="Z99" t="str">
            <v>No</v>
          </cell>
          <cell r="AA99" t="str">
            <v>No</v>
          </cell>
          <cell r="AB99" t="str">
            <v>No</v>
          </cell>
          <cell r="AC99" t="str">
            <v>No</v>
          </cell>
          <cell r="AD99" t="str">
            <v xml:space="preserve">7 8 9 10 11 12 </v>
          </cell>
          <cell r="AE99" t="str">
            <v>No</v>
          </cell>
          <cell r="AF99" t="str">
            <v>No</v>
          </cell>
          <cell r="AG99" t="str">
            <v>Yes</v>
          </cell>
          <cell r="AH99" t="str">
            <v>No</v>
          </cell>
          <cell r="AI99" t="str">
            <v>No</v>
          </cell>
          <cell r="AJ99" t="str">
            <v>Yes</v>
          </cell>
          <cell r="AK99" t="str">
            <v>Yes</v>
          </cell>
          <cell r="AL99" t="str">
            <v>Yes</v>
          </cell>
          <cell r="AM99" t="str">
            <v>Yes</v>
          </cell>
          <cell r="AN99" t="str">
            <v>Yes</v>
          </cell>
          <cell r="AO99" t="str">
            <v>Yes</v>
          </cell>
          <cell r="AP99" t="str">
            <v>Yes</v>
          </cell>
          <cell r="AQ99" t="str">
            <v>Yes</v>
          </cell>
          <cell r="AR99" t="str">
            <v>Yes</v>
          </cell>
          <cell r="AS99" t="str">
            <v>Yes</v>
          </cell>
          <cell r="AT99" t="str">
            <v>No</v>
          </cell>
          <cell r="AU99" t="str">
            <v>Yes</v>
          </cell>
          <cell r="AV99" t="str">
            <v>No</v>
          </cell>
          <cell r="AW99" t="str">
            <v>No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176</v>
          </cell>
          <cell r="BF99">
            <v>211</v>
          </cell>
          <cell r="BG99">
            <v>131</v>
          </cell>
          <cell r="BH99">
            <v>125</v>
          </cell>
          <cell r="BI99">
            <v>96</v>
          </cell>
          <cell r="BJ99">
            <v>102</v>
          </cell>
          <cell r="BK99">
            <v>44</v>
          </cell>
          <cell r="BL99">
            <v>0</v>
          </cell>
          <cell r="BM99">
            <v>0</v>
          </cell>
          <cell r="BN99">
            <v>0</v>
          </cell>
          <cell r="BO99">
            <v>885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176</v>
          </cell>
          <cell r="BX99">
            <v>211</v>
          </cell>
          <cell r="BY99">
            <v>131</v>
          </cell>
          <cell r="BZ99">
            <v>125</v>
          </cell>
          <cell r="CA99">
            <v>96</v>
          </cell>
          <cell r="CB99">
            <v>102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841</v>
          </cell>
        </row>
        <row r="100">
          <cell r="A100" t="str">
            <v>0664308</v>
          </cell>
          <cell r="B100" t="str">
            <v>Tafea college</v>
          </cell>
          <cell r="C100" t="str">
            <v>ENG</v>
          </cell>
          <cell r="D100" t="str">
            <v>PEB_TAFEA</v>
          </cell>
          <cell r="E100" t="str">
            <v>Tafea PEB</v>
          </cell>
          <cell r="F100" t="str">
            <v>V</v>
          </cell>
          <cell r="G100" t="str">
            <v>Government of Vanuatu</v>
          </cell>
          <cell r="H100" t="str">
            <v>Tanna</v>
          </cell>
          <cell r="I100" t="str">
            <v>Tafea</v>
          </cell>
          <cell r="J100" t="str">
            <v>0084738001</v>
          </cell>
          <cell r="K100" t="str">
            <v>TAFEA COLLEGE</v>
          </cell>
          <cell r="L100" t="str">
            <v>SS</v>
          </cell>
          <cell r="M100" t="str">
            <v>No</v>
          </cell>
          <cell r="N100" t="str">
            <v>No</v>
          </cell>
          <cell r="O100" t="str">
            <v>No</v>
          </cell>
          <cell r="P100" t="str">
            <v>No</v>
          </cell>
          <cell r="Q100" t="str">
            <v>No</v>
          </cell>
          <cell r="R100" t="str">
            <v>No</v>
          </cell>
          <cell r="S100" t="str">
            <v>No</v>
          </cell>
          <cell r="T100" t="str">
            <v>Yes</v>
          </cell>
          <cell r="U100" t="str">
            <v>Yes</v>
          </cell>
          <cell r="V100" t="str">
            <v>Yes</v>
          </cell>
          <cell r="W100" t="str">
            <v>Yes</v>
          </cell>
          <cell r="X100" t="str">
            <v>Yes</v>
          </cell>
          <cell r="Y100" t="str">
            <v>Yes</v>
          </cell>
          <cell r="Z100" t="str">
            <v>Yes</v>
          </cell>
          <cell r="AA100" t="str">
            <v>No</v>
          </cell>
          <cell r="AB100" t="str">
            <v>No</v>
          </cell>
          <cell r="AC100" t="str">
            <v>No</v>
          </cell>
          <cell r="AD100" t="str">
            <v xml:space="preserve">7 8 9 10 11 12 13 </v>
          </cell>
          <cell r="AE100" t="str">
            <v>No</v>
          </cell>
          <cell r="AF100" t="str">
            <v>No</v>
          </cell>
          <cell r="AG100" t="str">
            <v>Yes</v>
          </cell>
          <cell r="AH100" t="str">
            <v>No</v>
          </cell>
          <cell r="AI100" t="str">
            <v>No</v>
          </cell>
          <cell r="AJ100" t="str">
            <v>Yes</v>
          </cell>
          <cell r="AK100" t="str">
            <v>Yes</v>
          </cell>
          <cell r="AL100" t="str">
            <v>Yes</v>
          </cell>
          <cell r="AM100" t="str">
            <v>Yes</v>
          </cell>
          <cell r="AN100" t="str">
            <v>Yes</v>
          </cell>
          <cell r="AO100" t="str">
            <v>Yes</v>
          </cell>
          <cell r="AP100" t="str">
            <v>Yes</v>
          </cell>
          <cell r="AQ100" t="str">
            <v>Yes</v>
          </cell>
          <cell r="AR100" t="str">
            <v>Yes</v>
          </cell>
          <cell r="AS100" t="str">
            <v>Yes</v>
          </cell>
          <cell r="AT100" t="str">
            <v>Yes</v>
          </cell>
          <cell r="AU100" t="str">
            <v>Yes</v>
          </cell>
          <cell r="AV100" t="str">
            <v>No</v>
          </cell>
          <cell r="AW100" t="str">
            <v>No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81</v>
          </cell>
          <cell r="BF100">
            <v>76</v>
          </cell>
          <cell r="BG100">
            <v>58</v>
          </cell>
          <cell r="BH100">
            <v>70</v>
          </cell>
          <cell r="BI100">
            <v>79</v>
          </cell>
          <cell r="BJ100">
            <v>45</v>
          </cell>
          <cell r="BK100">
            <v>20</v>
          </cell>
          <cell r="BL100">
            <v>0</v>
          </cell>
          <cell r="BM100">
            <v>0</v>
          </cell>
          <cell r="BN100">
            <v>0</v>
          </cell>
          <cell r="BO100">
            <v>429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81</v>
          </cell>
          <cell r="BX100">
            <v>76</v>
          </cell>
          <cell r="BY100">
            <v>58</v>
          </cell>
          <cell r="BZ100">
            <v>70</v>
          </cell>
          <cell r="CA100">
            <v>79</v>
          </cell>
          <cell r="CB100">
            <v>45</v>
          </cell>
          <cell r="CC100">
            <v>20</v>
          </cell>
          <cell r="CD100">
            <v>0</v>
          </cell>
          <cell r="CE100">
            <v>0</v>
          </cell>
          <cell r="CF100">
            <v>0</v>
          </cell>
          <cell r="CG100">
            <v>429</v>
          </cell>
        </row>
        <row r="101">
          <cell r="A101" t="str">
            <v>0664309</v>
          </cell>
          <cell r="B101" t="str">
            <v>Collège de Tafea/ Lycée de Tafea</v>
          </cell>
          <cell r="C101" t="str">
            <v>FRE</v>
          </cell>
          <cell r="D101" t="str">
            <v>PEB_TAFEA</v>
          </cell>
          <cell r="E101" t="str">
            <v>Tafea PEB</v>
          </cell>
          <cell r="F101" t="str">
            <v>V</v>
          </cell>
          <cell r="G101" t="str">
            <v>Government of Vanuatu</v>
          </cell>
          <cell r="H101" t="str">
            <v>Tanna</v>
          </cell>
          <cell r="I101" t="str">
            <v>Tafea</v>
          </cell>
          <cell r="J101" t="str">
            <v>0084738001</v>
          </cell>
          <cell r="K101" t="str">
            <v>TAFEA COLLEGE</v>
          </cell>
          <cell r="L101" t="str">
            <v>SS</v>
          </cell>
          <cell r="M101" t="str">
            <v>No</v>
          </cell>
          <cell r="N101" t="str">
            <v>No</v>
          </cell>
          <cell r="O101" t="str">
            <v>No</v>
          </cell>
          <cell r="P101" t="str">
            <v>No</v>
          </cell>
          <cell r="Q101" t="str">
            <v>No</v>
          </cell>
          <cell r="R101" t="str">
            <v>No</v>
          </cell>
          <cell r="S101" t="str">
            <v>No</v>
          </cell>
          <cell r="T101" t="str">
            <v>Yes</v>
          </cell>
          <cell r="U101" t="str">
            <v>Yes</v>
          </cell>
          <cell r="V101" t="str">
            <v>Yes</v>
          </cell>
          <cell r="W101" t="str">
            <v>Yes</v>
          </cell>
          <cell r="X101" t="str">
            <v>Yes</v>
          </cell>
          <cell r="Y101" t="str">
            <v>Yes</v>
          </cell>
          <cell r="Z101" t="str">
            <v>No</v>
          </cell>
          <cell r="AA101" t="str">
            <v>No</v>
          </cell>
          <cell r="AB101" t="str">
            <v>No</v>
          </cell>
          <cell r="AC101" t="str">
            <v>No</v>
          </cell>
          <cell r="AD101" t="str">
            <v xml:space="preserve">7 8 9 10 11 12 </v>
          </cell>
          <cell r="AE101" t="str">
            <v>No</v>
          </cell>
          <cell r="AF101" t="str">
            <v>No</v>
          </cell>
          <cell r="AG101" t="str">
            <v>Yes</v>
          </cell>
          <cell r="AH101" t="str">
            <v>No</v>
          </cell>
          <cell r="AI101" t="str">
            <v>No</v>
          </cell>
          <cell r="AJ101" t="str">
            <v>Yes</v>
          </cell>
          <cell r="AK101" t="str">
            <v>Yes</v>
          </cell>
          <cell r="AL101" t="str">
            <v>Yes</v>
          </cell>
          <cell r="AM101" t="str">
            <v>Yes</v>
          </cell>
          <cell r="AN101" t="str">
            <v>Yes</v>
          </cell>
          <cell r="AO101" t="str">
            <v>Yes</v>
          </cell>
          <cell r="AP101" t="str">
            <v>Yes</v>
          </cell>
          <cell r="AQ101" t="str">
            <v>Yes</v>
          </cell>
          <cell r="AR101" t="str">
            <v>Yes</v>
          </cell>
          <cell r="AS101" t="str">
            <v>Yes</v>
          </cell>
          <cell r="AT101" t="str">
            <v>Yes</v>
          </cell>
          <cell r="AU101" t="str">
            <v>Yes</v>
          </cell>
          <cell r="AV101" t="str">
            <v>No</v>
          </cell>
          <cell r="AW101" t="str">
            <v>No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10</v>
          </cell>
          <cell r="BF101">
            <v>28</v>
          </cell>
          <cell r="BG101">
            <v>25</v>
          </cell>
          <cell r="BH101">
            <v>13</v>
          </cell>
          <cell r="BI101">
            <v>42</v>
          </cell>
          <cell r="BJ101">
            <v>32</v>
          </cell>
          <cell r="BK101">
            <v>20</v>
          </cell>
          <cell r="BL101">
            <v>0</v>
          </cell>
          <cell r="BM101">
            <v>0</v>
          </cell>
          <cell r="BN101">
            <v>0</v>
          </cell>
          <cell r="BO101">
            <v>170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10</v>
          </cell>
          <cell r="BX101">
            <v>28</v>
          </cell>
          <cell r="BY101">
            <v>25</v>
          </cell>
          <cell r="BZ101">
            <v>13</v>
          </cell>
          <cell r="CA101">
            <v>42</v>
          </cell>
          <cell r="CB101">
            <v>32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150</v>
          </cell>
        </row>
        <row r="102">
          <cell r="A102" t="str">
            <v>0664313</v>
          </cell>
          <cell r="B102" t="str">
            <v>Lowanatom Secondary</v>
          </cell>
          <cell r="C102" t="str">
            <v>FRE</v>
          </cell>
          <cell r="D102" t="str">
            <v>CATH</v>
          </cell>
          <cell r="E102" t="str">
            <v>Catholic Education Authority</v>
          </cell>
          <cell r="F102" t="str">
            <v>G</v>
          </cell>
          <cell r="G102" t="str">
            <v>Church (Government Assisted)</v>
          </cell>
          <cell r="H102" t="str">
            <v>Tanna</v>
          </cell>
          <cell r="I102" t="str">
            <v>Tafea</v>
          </cell>
          <cell r="J102" t="str">
            <v>0084741001</v>
          </cell>
          <cell r="K102" t="str">
            <v>COLLEGE TECHNIQUE LOWANATOM</v>
          </cell>
          <cell r="L102" t="str">
            <v>SS</v>
          </cell>
          <cell r="M102" t="str">
            <v>No</v>
          </cell>
          <cell r="N102" t="str">
            <v>No</v>
          </cell>
          <cell r="O102" t="str">
            <v>No</v>
          </cell>
          <cell r="P102" t="str">
            <v>No</v>
          </cell>
          <cell r="Q102" t="str">
            <v>No</v>
          </cell>
          <cell r="R102" t="str">
            <v>No</v>
          </cell>
          <cell r="S102" t="str">
            <v>No</v>
          </cell>
          <cell r="T102" t="str">
            <v>Yes</v>
          </cell>
          <cell r="U102" t="str">
            <v>Yes</v>
          </cell>
          <cell r="V102" t="str">
            <v>Yes</v>
          </cell>
          <cell r="W102" t="str">
            <v>Yes</v>
          </cell>
          <cell r="X102" t="str">
            <v>Yes</v>
          </cell>
          <cell r="Y102" t="str">
            <v>Yes</v>
          </cell>
          <cell r="Z102" t="str">
            <v>Yes</v>
          </cell>
          <cell r="AA102" t="str">
            <v>No</v>
          </cell>
          <cell r="AB102" t="str">
            <v>No</v>
          </cell>
          <cell r="AC102" t="str">
            <v>No</v>
          </cell>
          <cell r="AD102" t="str">
            <v xml:space="preserve">7 8 9 10 11 12 13 </v>
          </cell>
          <cell r="AE102" t="str">
            <v>No</v>
          </cell>
          <cell r="AF102" t="str">
            <v>No</v>
          </cell>
          <cell r="AG102" t="str">
            <v>Yes</v>
          </cell>
          <cell r="AH102" t="str">
            <v>No</v>
          </cell>
          <cell r="AI102" t="str">
            <v>No</v>
          </cell>
          <cell r="AJ102" t="str">
            <v>Yes</v>
          </cell>
          <cell r="AK102" t="str">
            <v>Yes</v>
          </cell>
          <cell r="AL102" t="str">
            <v>Yes</v>
          </cell>
          <cell r="AM102" t="str">
            <v>Yes</v>
          </cell>
          <cell r="AN102" t="str">
            <v>Yes</v>
          </cell>
          <cell r="AO102" t="str">
            <v>Yes</v>
          </cell>
          <cell r="AP102" t="str">
            <v>Yes</v>
          </cell>
          <cell r="AQ102" t="str">
            <v>Yes</v>
          </cell>
          <cell r="AR102" t="str">
            <v>Yes</v>
          </cell>
          <cell r="AS102" t="str">
            <v>Yes</v>
          </cell>
          <cell r="AT102" t="str">
            <v>Yes</v>
          </cell>
          <cell r="AU102" t="str">
            <v>Yes</v>
          </cell>
          <cell r="AV102" t="str">
            <v>No</v>
          </cell>
          <cell r="AW102" t="str">
            <v>No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74</v>
          </cell>
          <cell r="BF102">
            <v>61</v>
          </cell>
          <cell r="BG102">
            <v>35</v>
          </cell>
          <cell r="BH102">
            <v>38</v>
          </cell>
          <cell r="BI102">
            <v>51</v>
          </cell>
          <cell r="BJ102">
            <v>54</v>
          </cell>
          <cell r="BK102">
            <v>34</v>
          </cell>
          <cell r="BL102">
            <v>0</v>
          </cell>
          <cell r="BM102">
            <v>0</v>
          </cell>
          <cell r="BN102">
            <v>0</v>
          </cell>
          <cell r="BO102">
            <v>347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74</v>
          </cell>
          <cell r="BX102">
            <v>61</v>
          </cell>
          <cell r="BY102">
            <v>35</v>
          </cell>
          <cell r="BZ102">
            <v>38</v>
          </cell>
          <cell r="CA102">
            <v>51</v>
          </cell>
          <cell r="CB102">
            <v>54</v>
          </cell>
          <cell r="CC102">
            <v>34</v>
          </cell>
          <cell r="CD102">
            <v>0</v>
          </cell>
          <cell r="CE102">
            <v>0</v>
          </cell>
          <cell r="CF102">
            <v>0</v>
          </cell>
          <cell r="CG102">
            <v>347</v>
          </cell>
        </row>
        <row r="103">
          <cell r="A103" t="str">
            <v>0664476</v>
          </cell>
          <cell r="B103" t="str">
            <v>Lowiepeng Secondary</v>
          </cell>
          <cell r="C103" t="str">
            <v>FRE</v>
          </cell>
          <cell r="D103" t="str">
            <v>PEB_TAFEA</v>
          </cell>
          <cell r="E103" t="str">
            <v>Tafea PEB</v>
          </cell>
          <cell r="F103" t="str">
            <v>V</v>
          </cell>
          <cell r="G103" t="str">
            <v>Government of Vanuatu</v>
          </cell>
          <cell r="H103" t="str">
            <v>Tanna</v>
          </cell>
          <cell r="I103" t="str">
            <v>Tafea</v>
          </cell>
          <cell r="J103" t="str">
            <v>0084991001</v>
          </cell>
          <cell r="K103" t="str">
            <v>LOWIEPENG SECONDARY SCHOOL</v>
          </cell>
          <cell r="L103" t="str">
            <v>SS</v>
          </cell>
          <cell r="M103" t="str">
            <v>No</v>
          </cell>
          <cell r="N103" t="str">
            <v>No</v>
          </cell>
          <cell r="O103" t="str">
            <v>No</v>
          </cell>
          <cell r="P103" t="str">
            <v>No</v>
          </cell>
          <cell r="Q103" t="str">
            <v>No</v>
          </cell>
          <cell r="R103" t="str">
            <v>No</v>
          </cell>
          <cell r="S103" t="str">
            <v>No</v>
          </cell>
          <cell r="T103" t="str">
            <v>Yes</v>
          </cell>
          <cell r="U103" t="str">
            <v>Yes</v>
          </cell>
          <cell r="V103" t="str">
            <v>Yes</v>
          </cell>
          <cell r="W103" t="str">
            <v>Yes</v>
          </cell>
          <cell r="X103" t="str">
            <v>No</v>
          </cell>
          <cell r="Y103" t="str">
            <v>No</v>
          </cell>
          <cell r="Z103" t="str">
            <v>No</v>
          </cell>
          <cell r="AA103" t="str">
            <v>No</v>
          </cell>
          <cell r="AB103" t="str">
            <v>No</v>
          </cell>
          <cell r="AC103" t="str">
            <v>No</v>
          </cell>
          <cell r="AD103" t="str">
            <v xml:space="preserve">7 8 9 10 </v>
          </cell>
          <cell r="AE103" t="str">
            <v>No</v>
          </cell>
          <cell r="AF103" t="str">
            <v>No</v>
          </cell>
          <cell r="AG103" t="str">
            <v>Yes</v>
          </cell>
          <cell r="AH103" t="str">
            <v>No</v>
          </cell>
          <cell r="AI103" t="str">
            <v>No</v>
          </cell>
          <cell r="AJ103" t="str">
            <v>No</v>
          </cell>
          <cell r="AK103" t="str">
            <v>Yes</v>
          </cell>
          <cell r="AL103" t="str">
            <v>Yes</v>
          </cell>
          <cell r="AM103" t="str">
            <v>Yes</v>
          </cell>
          <cell r="AN103" t="str">
            <v>Yes</v>
          </cell>
          <cell r="AO103" t="str">
            <v>Yes</v>
          </cell>
          <cell r="AP103" t="str">
            <v>No</v>
          </cell>
          <cell r="AQ103" t="str">
            <v>Yes</v>
          </cell>
          <cell r="AR103" t="str">
            <v>Yes</v>
          </cell>
          <cell r="AS103" t="str">
            <v>Yes</v>
          </cell>
          <cell r="AT103" t="str">
            <v>Yes</v>
          </cell>
          <cell r="AU103" t="str">
            <v>Yes</v>
          </cell>
          <cell r="AV103" t="str">
            <v>No</v>
          </cell>
          <cell r="AW103" t="str">
            <v>No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44</v>
          </cell>
          <cell r="BF103">
            <v>20</v>
          </cell>
          <cell r="BG103">
            <v>24</v>
          </cell>
          <cell r="BH103">
            <v>15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103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44</v>
          </cell>
          <cell r="BX103">
            <v>20</v>
          </cell>
          <cell r="BY103">
            <v>24</v>
          </cell>
          <cell r="BZ103">
            <v>15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103</v>
          </cell>
        </row>
        <row r="104">
          <cell r="A104" t="str">
            <v>0664495</v>
          </cell>
          <cell r="B104" t="str">
            <v>Kwamera Secondary</v>
          </cell>
          <cell r="C104" t="str">
            <v>ENG</v>
          </cell>
          <cell r="D104" t="str">
            <v>PEB_TAFEA</v>
          </cell>
          <cell r="E104" t="str">
            <v>Tafea PEB</v>
          </cell>
          <cell r="F104" t="str">
            <v>V</v>
          </cell>
          <cell r="G104" t="str">
            <v>Government of Vanuatu</v>
          </cell>
          <cell r="H104" t="str">
            <v>Tanna</v>
          </cell>
          <cell r="I104" t="str">
            <v>Tafea</v>
          </cell>
          <cell r="J104" t="str">
            <v>0103593001</v>
          </cell>
          <cell r="K104" t="str">
            <v>KWAMERA, JUNIOR SECONDARY SCHOOL</v>
          </cell>
          <cell r="L104" t="str">
            <v>SS</v>
          </cell>
          <cell r="M104" t="str">
            <v>No</v>
          </cell>
          <cell r="N104" t="str">
            <v>No</v>
          </cell>
          <cell r="O104" t="str">
            <v>No</v>
          </cell>
          <cell r="P104" t="str">
            <v>No</v>
          </cell>
          <cell r="Q104" t="str">
            <v>No</v>
          </cell>
          <cell r="R104" t="str">
            <v>No</v>
          </cell>
          <cell r="S104" t="str">
            <v>No</v>
          </cell>
          <cell r="T104" t="str">
            <v>Yes</v>
          </cell>
          <cell r="U104" t="str">
            <v>Yes</v>
          </cell>
          <cell r="V104" t="str">
            <v>Yes</v>
          </cell>
          <cell r="W104" t="str">
            <v>Yes</v>
          </cell>
          <cell r="X104" t="str">
            <v>No</v>
          </cell>
          <cell r="Y104" t="str">
            <v>No</v>
          </cell>
          <cell r="Z104" t="str">
            <v>No</v>
          </cell>
          <cell r="AA104" t="str">
            <v>No</v>
          </cell>
          <cell r="AB104" t="str">
            <v>No</v>
          </cell>
          <cell r="AC104" t="str">
            <v>No</v>
          </cell>
          <cell r="AD104" t="str">
            <v xml:space="preserve">7 8 9 10 </v>
          </cell>
          <cell r="AE104" t="str">
            <v>No</v>
          </cell>
          <cell r="AF104" t="str">
            <v>No</v>
          </cell>
          <cell r="AG104" t="str">
            <v>Yes</v>
          </cell>
          <cell r="AH104" t="str">
            <v>No</v>
          </cell>
          <cell r="AI104" t="str">
            <v>No</v>
          </cell>
          <cell r="AJ104" t="str">
            <v>Yes</v>
          </cell>
          <cell r="AK104" t="str">
            <v>Yes</v>
          </cell>
          <cell r="AL104" t="str">
            <v>Yes</v>
          </cell>
          <cell r="AM104" t="str">
            <v>Yes</v>
          </cell>
          <cell r="AN104" t="str">
            <v>Yes</v>
          </cell>
          <cell r="AO104" t="str">
            <v>Yes</v>
          </cell>
          <cell r="AP104" t="str">
            <v>Yes</v>
          </cell>
          <cell r="AQ104" t="str">
            <v>Yes</v>
          </cell>
          <cell r="AR104" t="str">
            <v>Yes</v>
          </cell>
          <cell r="AS104" t="str">
            <v>Yes</v>
          </cell>
          <cell r="AT104" t="str">
            <v>Yes</v>
          </cell>
          <cell r="AU104" t="str">
            <v>Yes</v>
          </cell>
          <cell r="AV104" t="str">
            <v>No</v>
          </cell>
          <cell r="AW104" t="str">
            <v>No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27</v>
          </cell>
          <cell r="BF104">
            <v>19</v>
          </cell>
          <cell r="BG104">
            <v>27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73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27</v>
          </cell>
          <cell r="BX104">
            <v>19</v>
          </cell>
          <cell r="BY104">
            <v>27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73</v>
          </cell>
        </row>
        <row r="105">
          <cell r="A105" t="str">
            <v>0664506</v>
          </cell>
          <cell r="B105" t="str">
            <v>Naluken Secondary</v>
          </cell>
          <cell r="C105" t="str">
            <v>ENG</v>
          </cell>
          <cell r="D105" t="str">
            <v>PEB_TAFEA</v>
          </cell>
          <cell r="E105" t="str">
            <v>Tafea PEB</v>
          </cell>
          <cell r="F105" t="str">
            <v>V</v>
          </cell>
          <cell r="G105" t="str">
            <v>Government of Vanuatu</v>
          </cell>
          <cell r="H105" t="str">
            <v>Tanna</v>
          </cell>
          <cell r="I105" t="str">
            <v>Tafea</v>
          </cell>
          <cell r="J105" t="str">
            <v>0120249001</v>
          </cell>
          <cell r="K105" t="str">
            <v>NALUKEN JUNIOR SECONDARY</v>
          </cell>
          <cell r="L105" t="str">
            <v>SS</v>
          </cell>
          <cell r="M105" t="str">
            <v>No</v>
          </cell>
          <cell r="N105" t="str">
            <v>No</v>
          </cell>
          <cell r="O105" t="str">
            <v>No</v>
          </cell>
          <cell r="P105" t="str">
            <v>No</v>
          </cell>
          <cell r="Q105" t="str">
            <v>No</v>
          </cell>
          <cell r="R105" t="str">
            <v>No</v>
          </cell>
          <cell r="S105" t="str">
            <v>No</v>
          </cell>
          <cell r="T105" t="str">
            <v>Yes</v>
          </cell>
          <cell r="U105" t="str">
            <v>Yes</v>
          </cell>
          <cell r="V105" t="str">
            <v>Yes</v>
          </cell>
          <cell r="W105" t="str">
            <v>Yes</v>
          </cell>
          <cell r="X105" t="str">
            <v>Yes</v>
          </cell>
          <cell r="Y105" t="str">
            <v>Yes</v>
          </cell>
          <cell r="Z105" t="str">
            <v>No</v>
          </cell>
          <cell r="AA105" t="str">
            <v>No</v>
          </cell>
          <cell r="AB105" t="str">
            <v>No</v>
          </cell>
          <cell r="AC105" t="str">
            <v>No</v>
          </cell>
          <cell r="AD105" t="str">
            <v xml:space="preserve">7 8 9 10 11 12 </v>
          </cell>
          <cell r="AE105" t="str">
            <v>No</v>
          </cell>
          <cell r="AF105" t="str">
            <v>No</v>
          </cell>
          <cell r="AG105" t="str">
            <v>Yes</v>
          </cell>
          <cell r="AH105" t="str">
            <v>No</v>
          </cell>
          <cell r="AI105" t="str">
            <v>No</v>
          </cell>
          <cell r="AJ105" t="str">
            <v>Yes</v>
          </cell>
          <cell r="AK105" t="str">
            <v>Yes</v>
          </cell>
          <cell r="AL105" t="str">
            <v>Yes</v>
          </cell>
          <cell r="AM105" t="str">
            <v>No</v>
          </cell>
          <cell r="AN105" t="str">
            <v>Yes</v>
          </cell>
          <cell r="AO105" t="str">
            <v>Yes</v>
          </cell>
          <cell r="AP105" t="str">
            <v>Yes</v>
          </cell>
          <cell r="AQ105" t="str">
            <v>Yes</v>
          </cell>
          <cell r="AR105" t="str">
            <v>Yes</v>
          </cell>
          <cell r="AS105" t="str">
            <v>Yes</v>
          </cell>
          <cell r="AT105" t="str">
            <v>Yes</v>
          </cell>
          <cell r="AU105" t="str">
            <v>Yes</v>
          </cell>
          <cell r="AV105" t="str">
            <v>No</v>
          </cell>
          <cell r="AW105" t="str">
            <v>No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132</v>
          </cell>
          <cell r="BF105">
            <v>136</v>
          </cell>
          <cell r="BG105">
            <v>53</v>
          </cell>
          <cell r="BH105">
            <v>54</v>
          </cell>
          <cell r="BI105">
            <v>25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400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132</v>
          </cell>
          <cell r="BX105">
            <v>136</v>
          </cell>
          <cell r="BY105">
            <v>53</v>
          </cell>
          <cell r="BZ105">
            <v>54</v>
          </cell>
          <cell r="CA105">
            <v>25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400</v>
          </cell>
        </row>
        <row r="106">
          <cell r="A106" t="str">
            <v>0664509</v>
          </cell>
          <cell r="B106" t="str">
            <v>Latan (Tuhu) Secondary</v>
          </cell>
          <cell r="C106" t="str">
            <v>ENG</v>
          </cell>
          <cell r="D106" t="str">
            <v>PEB_TAFEA</v>
          </cell>
          <cell r="E106" t="str">
            <v>Tafea PEB</v>
          </cell>
          <cell r="F106" t="str">
            <v>V</v>
          </cell>
          <cell r="G106" t="str">
            <v>Government of Vanuatu</v>
          </cell>
          <cell r="H106" t="str">
            <v>Tanna</v>
          </cell>
          <cell r="I106" t="str">
            <v>Tafea</v>
          </cell>
          <cell r="J106" t="str">
            <v>0128894001</v>
          </cell>
          <cell r="K106" t="str">
            <v>LATAN JUNIOR SECONDARY SCHOOL</v>
          </cell>
          <cell r="L106" t="str">
            <v>SS</v>
          </cell>
          <cell r="M106" t="str">
            <v>No</v>
          </cell>
          <cell r="N106" t="str">
            <v>No</v>
          </cell>
          <cell r="O106" t="str">
            <v>No</v>
          </cell>
          <cell r="P106" t="str">
            <v>No</v>
          </cell>
          <cell r="Q106" t="str">
            <v>No</v>
          </cell>
          <cell r="R106" t="str">
            <v>No</v>
          </cell>
          <cell r="S106" t="str">
            <v>No</v>
          </cell>
          <cell r="T106" t="str">
            <v>Yes</v>
          </cell>
          <cell r="U106" t="str">
            <v>Yes</v>
          </cell>
          <cell r="V106" t="str">
            <v>Yes</v>
          </cell>
          <cell r="W106" t="str">
            <v>Yes</v>
          </cell>
          <cell r="X106" t="str">
            <v>No</v>
          </cell>
          <cell r="Y106" t="str">
            <v>No</v>
          </cell>
          <cell r="Z106" t="str">
            <v>No</v>
          </cell>
          <cell r="AA106" t="str">
            <v>No</v>
          </cell>
          <cell r="AB106" t="str">
            <v>No</v>
          </cell>
          <cell r="AC106" t="str">
            <v>No</v>
          </cell>
          <cell r="AD106" t="str">
            <v xml:space="preserve">7 8 9 10 </v>
          </cell>
          <cell r="AE106" t="str">
            <v>No</v>
          </cell>
          <cell r="AF106" t="str">
            <v>No</v>
          </cell>
          <cell r="AG106" t="str">
            <v>Yes</v>
          </cell>
          <cell r="AH106" t="str">
            <v>No</v>
          </cell>
          <cell r="AI106" t="str">
            <v>No</v>
          </cell>
          <cell r="AJ106" t="str">
            <v>Yes</v>
          </cell>
          <cell r="AK106" t="str">
            <v>Yes</v>
          </cell>
          <cell r="AL106" t="str">
            <v>Yes</v>
          </cell>
          <cell r="AM106" t="str">
            <v>Yes</v>
          </cell>
          <cell r="AN106" t="str">
            <v>Yes</v>
          </cell>
          <cell r="AO106" t="str">
            <v>Yes</v>
          </cell>
          <cell r="AP106" t="str">
            <v>Yes</v>
          </cell>
          <cell r="AQ106" t="str">
            <v>Yes</v>
          </cell>
          <cell r="AR106" t="str">
            <v>Yes</v>
          </cell>
          <cell r="AS106" t="str">
            <v>Yes</v>
          </cell>
          <cell r="AT106" t="str">
            <v>Yes</v>
          </cell>
          <cell r="AU106" t="str">
            <v>Yes</v>
          </cell>
          <cell r="AV106" t="str">
            <v>No</v>
          </cell>
          <cell r="AW106" t="str">
            <v>No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55</v>
          </cell>
          <cell r="BF106">
            <v>71</v>
          </cell>
          <cell r="BG106">
            <v>71</v>
          </cell>
          <cell r="BH106">
            <v>40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237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55</v>
          </cell>
          <cell r="BX106">
            <v>71</v>
          </cell>
          <cell r="BY106">
            <v>71</v>
          </cell>
          <cell r="BZ106">
            <v>40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237</v>
          </cell>
        </row>
        <row r="107">
          <cell r="A107" t="str">
            <v>0664522</v>
          </cell>
          <cell r="B107" t="str">
            <v>Lamlu Secondary</v>
          </cell>
          <cell r="C107" t="str">
            <v>FRE</v>
          </cell>
          <cell r="D107" t="str">
            <v>CATH</v>
          </cell>
          <cell r="E107" t="str">
            <v>Catholic Education Authority</v>
          </cell>
          <cell r="F107" t="str">
            <v>G</v>
          </cell>
          <cell r="G107" t="str">
            <v>Church (Government Assisted)</v>
          </cell>
          <cell r="H107" t="str">
            <v>Tanna</v>
          </cell>
          <cell r="I107" t="str">
            <v>Tafea</v>
          </cell>
          <cell r="J107" t="str">
            <v>0085119001</v>
          </cell>
          <cell r="K107" t="str">
            <v>LAMLU PRIMARY SCHOOL</v>
          </cell>
          <cell r="L107" t="str">
            <v>SS</v>
          </cell>
          <cell r="M107" t="str">
            <v>No</v>
          </cell>
          <cell r="N107" t="str">
            <v>No</v>
          </cell>
          <cell r="O107" t="str">
            <v>No</v>
          </cell>
          <cell r="P107" t="str">
            <v>No</v>
          </cell>
          <cell r="Q107" t="str">
            <v>No</v>
          </cell>
          <cell r="R107" t="str">
            <v>No</v>
          </cell>
          <cell r="S107" t="str">
            <v>No</v>
          </cell>
          <cell r="T107" t="str">
            <v>Yes</v>
          </cell>
          <cell r="U107" t="str">
            <v>Yes</v>
          </cell>
          <cell r="V107" t="str">
            <v>Yes</v>
          </cell>
          <cell r="W107" t="str">
            <v>Yes</v>
          </cell>
          <cell r="X107" t="str">
            <v>No</v>
          </cell>
          <cell r="Y107" t="str">
            <v>No</v>
          </cell>
          <cell r="Z107" t="str">
            <v>No</v>
          </cell>
          <cell r="AA107" t="str">
            <v>No</v>
          </cell>
          <cell r="AB107" t="str">
            <v>No</v>
          </cell>
          <cell r="AC107" t="str">
            <v>No</v>
          </cell>
          <cell r="AD107" t="str">
            <v xml:space="preserve">7 8 9 10 </v>
          </cell>
          <cell r="AE107" t="str">
            <v>No</v>
          </cell>
          <cell r="AF107" t="str">
            <v>No</v>
          </cell>
          <cell r="AG107" t="str">
            <v>Yes</v>
          </cell>
          <cell r="AH107" t="str">
            <v>No</v>
          </cell>
          <cell r="AI107" t="str">
            <v>No</v>
          </cell>
          <cell r="AJ107" t="str">
            <v>Yes</v>
          </cell>
          <cell r="AK107" t="str">
            <v>Yes</v>
          </cell>
          <cell r="AL107" t="str">
            <v>Yes</v>
          </cell>
          <cell r="AM107" t="str">
            <v>Yes</v>
          </cell>
          <cell r="AN107" t="str">
            <v>Yes</v>
          </cell>
          <cell r="AO107" t="str">
            <v>Yes</v>
          </cell>
          <cell r="AP107" t="str">
            <v>No</v>
          </cell>
          <cell r="AQ107" t="str">
            <v>No</v>
          </cell>
          <cell r="AR107" t="str">
            <v>Yes</v>
          </cell>
          <cell r="AS107" t="str">
            <v>Yes</v>
          </cell>
          <cell r="AT107" t="str">
            <v>Yes</v>
          </cell>
          <cell r="AU107" t="str">
            <v>Yes</v>
          </cell>
          <cell r="AV107" t="str">
            <v>No</v>
          </cell>
          <cell r="AW107" t="str">
            <v>No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31</v>
          </cell>
          <cell r="BF107">
            <v>58</v>
          </cell>
          <cell r="BG107">
            <v>36</v>
          </cell>
          <cell r="BH107">
            <v>32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157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31</v>
          </cell>
          <cell r="BX107">
            <v>58</v>
          </cell>
          <cell r="BY107">
            <v>36</v>
          </cell>
          <cell r="BZ107">
            <v>32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157</v>
          </cell>
        </row>
        <row r="108">
          <cell r="A108" t="str">
            <v>0664559</v>
          </cell>
          <cell r="B108" t="str">
            <v>Green Hill English Junior Secondary</v>
          </cell>
          <cell r="C108" t="str">
            <v>ENG</v>
          </cell>
          <cell r="D108" t="str">
            <v>PEB_TAFEA</v>
          </cell>
          <cell r="E108" t="str">
            <v>Tafea PEB</v>
          </cell>
          <cell r="F108" t="str">
            <v>V</v>
          </cell>
          <cell r="G108" t="str">
            <v>Government of Vanuatu</v>
          </cell>
          <cell r="H108" t="str">
            <v>Tanna</v>
          </cell>
          <cell r="I108" t="str">
            <v>Tafea</v>
          </cell>
          <cell r="J108" t="str">
            <v>0085016001</v>
          </cell>
          <cell r="K108" t="str">
            <v>GREEN HILL PRIMARY SCHOOL</v>
          </cell>
          <cell r="L108" t="str">
            <v>SS</v>
          </cell>
          <cell r="M108" t="str">
            <v>No</v>
          </cell>
          <cell r="N108" t="str">
            <v>No</v>
          </cell>
          <cell r="O108" t="str">
            <v>No</v>
          </cell>
          <cell r="P108" t="str">
            <v>No</v>
          </cell>
          <cell r="Q108" t="str">
            <v>No</v>
          </cell>
          <cell r="R108" t="str">
            <v>No</v>
          </cell>
          <cell r="S108" t="str">
            <v>No</v>
          </cell>
          <cell r="T108" t="str">
            <v>Yes</v>
          </cell>
          <cell r="U108" t="str">
            <v>Yes</v>
          </cell>
          <cell r="V108" t="str">
            <v>Yes</v>
          </cell>
          <cell r="W108" t="str">
            <v>Yes</v>
          </cell>
          <cell r="X108" t="str">
            <v>No</v>
          </cell>
          <cell r="Y108" t="str">
            <v>No</v>
          </cell>
          <cell r="Z108" t="str">
            <v>No</v>
          </cell>
          <cell r="AA108" t="str">
            <v>No</v>
          </cell>
          <cell r="AB108" t="str">
            <v>No</v>
          </cell>
          <cell r="AC108" t="str">
            <v>No</v>
          </cell>
          <cell r="AD108" t="str">
            <v xml:space="preserve">7 8 9 10 </v>
          </cell>
          <cell r="AE108" t="str">
            <v>No</v>
          </cell>
          <cell r="AF108" t="str">
            <v>No</v>
          </cell>
          <cell r="AG108" t="str">
            <v>Yes</v>
          </cell>
          <cell r="AH108" t="str">
            <v>No</v>
          </cell>
          <cell r="AI108" t="str">
            <v>No</v>
          </cell>
          <cell r="AJ108" t="str">
            <v>Yes</v>
          </cell>
          <cell r="AK108" t="str">
            <v>Yes</v>
          </cell>
          <cell r="AL108" t="str">
            <v>Yes</v>
          </cell>
          <cell r="AM108" t="str">
            <v>Yes</v>
          </cell>
          <cell r="AN108" t="str">
            <v>Yes</v>
          </cell>
          <cell r="AO108" t="str">
            <v>Yes</v>
          </cell>
          <cell r="AP108" t="str">
            <v>No</v>
          </cell>
          <cell r="AQ108" t="str">
            <v>Yes</v>
          </cell>
          <cell r="AR108" t="str">
            <v>Yes</v>
          </cell>
          <cell r="AS108" t="str">
            <v>Yes</v>
          </cell>
          <cell r="AT108" t="str">
            <v>Yes</v>
          </cell>
          <cell r="AU108" t="str">
            <v>Yes</v>
          </cell>
          <cell r="AV108" t="str">
            <v>No</v>
          </cell>
          <cell r="AW108" t="str">
            <v>No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17</v>
          </cell>
          <cell r="BF108">
            <v>42</v>
          </cell>
          <cell r="BG108">
            <v>22</v>
          </cell>
          <cell r="BH108">
            <v>12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93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17</v>
          </cell>
          <cell r="BX108">
            <v>42</v>
          </cell>
          <cell r="BY108">
            <v>22</v>
          </cell>
          <cell r="BZ108">
            <v>12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93</v>
          </cell>
        </row>
        <row r="109">
          <cell r="A109" t="str">
            <v>0664562</v>
          </cell>
          <cell r="B109" t="str">
            <v>Entan Vui Jnr Secondary</v>
          </cell>
          <cell r="C109" t="str">
            <v>ENG</v>
          </cell>
          <cell r="D109" t="str">
            <v>SDA</v>
          </cell>
          <cell r="E109" t="str">
            <v>Seven Day Adventist</v>
          </cell>
          <cell r="F109" t="str">
            <v>G</v>
          </cell>
          <cell r="G109" t="str">
            <v>Church (Government Assisted)</v>
          </cell>
          <cell r="H109" t="str">
            <v>Tanna</v>
          </cell>
          <cell r="I109" t="str">
            <v>Tafea</v>
          </cell>
          <cell r="J109" t="str">
            <v>0098404001</v>
          </cell>
          <cell r="K109" t="str">
            <v>ENTAN - VUI PRIMARY SCHOOL</v>
          </cell>
          <cell r="L109" t="str">
            <v>SS</v>
          </cell>
          <cell r="M109" t="str">
            <v>No</v>
          </cell>
          <cell r="N109" t="str">
            <v>No</v>
          </cell>
          <cell r="O109" t="str">
            <v>No</v>
          </cell>
          <cell r="P109" t="str">
            <v>No</v>
          </cell>
          <cell r="Q109" t="str">
            <v>No</v>
          </cell>
          <cell r="R109" t="str">
            <v>No</v>
          </cell>
          <cell r="S109" t="str">
            <v>No</v>
          </cell>
          <cell r="T109" t="str">
            <v>Yes</v>
          </cell>
          <cell r="U109" t="str">
            <v>Yes</v>
          </cell>
          <cell r="V109" t="str">
            <v>Yes</v>
          </cell>
          <cell r="W109" t="str">
            <v>Yes</v>
          </cell>
          <cell r="X109" t="str">
            <v>No</v>
          </cell>
          <cell r="Y109" t="str">
            <v>No</v>
          </cell>
          <cell r="Z109" t="str">
            <v>No</v>
          </cell>
          <cell r="AA109" t="str">
            <v>No</v>
          </cell>
          <cell r="AB109" t="str">
            <v>No</v>
          </cell>
          <cell r="AC109" t="str">
            <v>No</v>
          </cell>
          <cell r="AD109" t="str">
            <v xml:space="preserve">7 8 9 10 </v>
          </cell>
          <cell r="AE109" t="str">
            <v>No</v>
          </cell>
          <cell r="AF109" t="str">
            <v>No</v>
          </cell>
          <cell r="AG109" t="str">
            <v>Yes</v>
          </cell>
          <cell r="AH109" t="str">
            <v>No</v>
          </cell>
          <cell r="AI109" t="str">
            <v>No</v>
          </cell>
          <cell r="AJ109" t="str">
            <v>Yes</v>
          </cell>
          <cell r="AK109" t="str">
            <v>Yes</v>
          </cell>
          <cell r="AL109" t="str">
            <v>Yes</v>
          </cell>
          <cell r="AM109" t="str">
            <v>Yes</v>
          </cell>
          <cell r="AN109" t="str">
            <v>Yes</v>
          </cell>
          <cell r="AO109" t="str">
            <v>Yes</v>
          </cell>
          <cell r="AP109" t="str">
            <v>No</v>
          </cell>
          <cell r="AQ109" t="str">
            <v>Yes</v>
          </cell>
          <cell r="AR109" t="str">
            <v>Yes</v>
          </cell>
          <cell r="AS109" t="str">
            <v>Yes</v>
          </cell>
          <cell r="AT109" t="str">
            <v>Yes</v>
          </cell>
          <cell r="AU109" t="str">
            <v>Yes</v>
          </cell>
          <cell r="AV109" t="str">
            <v>Yes</v>
          </cell>
          <cell r="AW109" t="str">
            <v>No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16</v>
          </cell>
          <cell r="BF109">
            <v>19</v>
          </cell>
          <cell r="BG109">
            <v>21</v>
          </cell>
          <cell r="BH109">
            <v>9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65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16</v>
          </cell>
          <cell r="BX109">
            <v>19</v>
          </cell>
          <cell r="BY109">
            <v>21</v>
          </cell>
          <cell r="BZ109">
            <v>9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65</v>
          </cell>
        </row>
        <row r="110">
          <cell r="A110" t="str">
            <v>0664563</v>
          </cell>
          <cell r="B110" t="str">
            <v>Green Hill French Junior Secondary</v>
          </cell>
          <cell r="C110" t="str">
            <v>FRE</v>
          </cell>
          <cell r="D110" t="str">
            <v>PEB_TAFEA</v>
          </cell>
          <cell r="E110" t="str">
            <v>Tafea PEB</v>
          </cell>
          <cell r="F110" t="str">
            <v>V</v>
          </cell>
          <cell r="G110" t="str">
            <v>Government of Vanuatu</v>
          </cell>
          <cell r="H110" t="str">
            <v>Tanna</v>
          </cell>
          <cell r="I110" t="str">
            <v>Tafea</v>
          </cell>
          <cell r="L110" t="str">
            <v>SS</v>
          </cell>
          <cell r="M110" t="str">
            <v>No</v>
          </cell>
          <cell r="N110" t="str">
            <v>No</v>
          </cell>
          <cell r="O110" t="str">
            <v>No</v>
          </cell>
          <cell r="P110" t="str">
            <v>No</v>
          </cell>
          <cell r="Q110" t="str">
            <v>No</v>
          </cell>
          <cell r="R110" t="str">
            <v>No</v>
          </cell>
          <cell r="S110" t="str">
            <v>No</v>
          </cell>
          <cell r="T110" t="str">
            <v>Yes</v>
          </cell>
          <cell r="U110" t="str">
            <v>Yes</v>
          </cell>
          <cell r="V110" t="str">
            <v>Yes</v>
          </cell>
          <cell r="W110" t="str">
            <v>Yes</v>
          </cell>
          <cell r="X110" t="str">
            <v>No</v>
          </cell>
          <cell r="Y110" t="str">
            <v>No</v>
          </cell>
          <cell r="Z110" t="str">
            <v>No</v>
          </cell>
          <cell r="AA110" t="str">
            <v>No</v>
          </cell>
          <cell r="AB110" t="str">
            <v>No</v>
          </cell>
          <cell r="AC110" t="str">
            <v>No</v>
          </cell>
          <cell r="AD110" t="str">
            <v xml:space="preserve">7 8 9 10 </v>
          </cell>
          <cell r="AE110" t="str">
            <v>No</v>
          </cell>
          <cell r="AF110" t="str">
            <v>No</v>
          </cell>
          <cell r="AG110" t="str">
            <v>Yes</v>
          </cell>
          <cell r="AH110" t="str">
            <v>No</v>
          </cell>
          <cell r="AI110" t="str">
            <v>No</v>
          </cell>
          <cell r="AJ110" t="str">
            <v>Yes</v>
          </cell>
          <cell r="AK110" t="str">
            <v>Yes</v>
          </cell>
          <cell r="AL110" t="str">
            <v>Yes</v>
          </cell>
          <cell r="AM110" t="str">
            <v>Yes</v>
          </cell>
          <cell r="AN110" t="str">
            <v>Yes</v>
          </cell>
          <cell r="AO110" t="str">
            <v>Yes</v>
          </cell>
          <cell r="AP110" t="str">
            <v>Yes</v>
          </cell>
          <cell r="AQ110" t="str">
            <v>Yes</v>
          </cell>
          <cell r="AR110" t="str">
            <v>Yes</v>
          </cell>
          <cell r="AS110" t="str">
            <v>Yes</v>
          </cell>
          <cell r="AT110" t="str">
            <v>Yes</v>
          </cell>
          <cell r="AU110" t="str">
            <v>Yes</v>
          </cell>
          <cell r="AV110" t="str">
            <v>No</v>
          </cell>
          <cell r="AW110" t="str">
            <v>No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8</v>
          </cell>
          <cell r="BF110">
            <v>14</v>
          </cell>
          <cell r="BG110">
            <v>16</v>
          </cell>
          <cell r="BH110">
            <v>11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49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8</v>
          </cell>
          <cell r="BX110">
            <v>14</v>
          </cell>
          <cell r="BY110">
            <v>16</v>
          </cell>
          <cell r="BZ110">
            <v>11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49</v>
          </cell>
        </row>
        <row r="111">
          <cell r="A111" t="str">
            <v>0664570</v>
          </cell>
          <cell r="B111" t="str">
            <v>Louwanpakil Secondary</v>
          </cell>
          <cell r="C111" t="str">
            <v>ENG</v>
          </cell>
          <cell r="D111" t="str">
            <v>PEB_TAFEA</v>
          </cell>
          <cell r="E111" t="str">
            <v>Tafea PEB</v>
          </cell>
          <cell r="F111" t="str">
            <v>V</v>
          </cell>
          <cell r="G111" t="str">
            <v>Government of Vanuatu</v>
          </cell>
          <cell r="H111" t="str">
            <v>Tanna</v>
          </cell>
          <cell r="I111" t="str">
            <v>Tafea</v>
          </cell>
          <cell r="L111" t="str">
            <v>SS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Yes</v>
          </cell>
          <cell r="U111" t="str">
            <v>Yes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 t="str">
            <v>No</v>
          </cell>
          <cell r="AC111" t="str">
            <v>No</v>
          </cell>
          <cell r="AD111" t="str">
            <v xml:space="preserve">7 8 </v>
          </cell>
          <cell r="AE111" t="str">
            <v>No</v>
          </cell>
          <cell r="AF111" t="str">
            <v>No</v>
          </cell>
          <cell r="AG111" t="str">
            <v>Yes</v>
          </cell>
          <cell r="AH111" t="str">
            <v>No</v>
          </cell>
          <cell r="AI111" t="str">
            <v>No</v>
          </cell>
          <cell r="AJ111" t="str">
            <v>No</v>
          </cell>
          <cell r="AK111" t="str">
            <v>No</v>
          </cell>
          <cell r="AL111" t="str">
            <v>No</v>
          </cell>
          <cell r="AM111" t="str">
            <v>No</v>
          </cell>
          <cell r="AN111" t="str">
            <v>No</v>
          </cell>
          <cell r="AO111" t="str">
            <v>No</v>
          </cell>
          <cell r="AP111" t="str">
            <v>No</v>
          </cell>
          <cell r="AQ111" t="str">
            <v>No</v>
          </cell>
          <cell r="AR111" t="str">
            <v>No</v>
          </cell>
          <cell r="AS111" t="str">
            <v>No</v>
          </cell>
          <cell r="AT111" t="str">
            <v>No</v>
          </cell>
          <cell r="AU111" t="str">
            <v>No</v>
          </cell>
          <cell r="AV111" t="str">
            <v>No</v>
          </cell>
          <cell r="AW111" t="str">
            <v>No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22</v>
          </cell>
          <cell r="BF111">
            <v>5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27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22</v>
          </cell>
          <cell r="BX111">
            <v>5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27</v>
          </cell>
        </row>
        <row r="112">
          <cell r="A112" t="str">
            <v>0664571</v>
          </cell>
          <cell r="B112" t="str">
            <v>Port Resolution Junior Secondary</v>
          </cell>
          <cell r="C112" t="str">
            <v>ENG</v>
          </cell>
          <cell r="D112" t="str">
            <v>PEB_TAFEA</v>
          </cell>
          <cell r="E112" t="str">
            <v>Tafea PEB</v>
          </cell>
          <cell r="F112" t="str">
            <v>V</v>
          </cell>
          <cell r="G112" t="str">
            <v>Government of Vanuatu</v>
          </cell>
          <cell r="H112" t="str">
            <v>Tanna</v>
          </cell>
          <cell r="I112" t="str">
            <v>Tafea</v>
          </cell>
          <cell r="L112" t="str">
            <v>SS</v>
          </cell>
          <cell r="M112" t="str">
            <v>No</v>
          </cell>
          <cell r="N112" t="str">
            <v>No</v>
          </cell>
          <cell r="O112" t="str">
            <v>No</v>
          </cell>
          <cell r="P112" t="str">
            <v>No</v>
          </cell>
          <cell r="Q112" t="str">
            <v>No</v>
          </cell>
          <cell r="R112" t="str">
            <v>No</v>
          </cell>
          <cell r="S112" t="str">
            <v>No</v>
          </cell>
          <cell r="T112" t="str">
            <v>Yes</v>
          </cell>
          <cell r="U112" t="str">
            <v>Yes</v>
          </cell>
          <cell r="V112" t="str">
            <v>Yes</v>
          </cell>
          <cell r="W112" t="str">
            <v>Yes</v>
          </cell>
          <cell r="X112" t="str">
            <v>No</v>
          </cell>
          <cell r="Y112" t="str">
            <v>No</v>
          </cell>
          <cell r="Z112" t="str">
            <v>No</v>
          </cell>
          <cell r="AA112" t="str">
            <v>No</v>
          </cell>
          <cell r="AB112" t="str">
            <v>No</v>
          </cell>
          <cell r="AC112" t="str">
            <v>No</v>
          </cell>
          <cell r="AD112" t="str">
            <v xml:space="preserve">7 8 9 10 </v>
          </cell>
          <cell r="AE112" t="str">
            <v>No</v>
          </cell>
          <cell r="AF112" t="str">
            <v>No</v>
          </cell>
          <cell r="AG112" t="str">
            <v>Yes</v>
          </cell>
          <cell r="AH112" t="str">
            <v>No</v>
          </cell>
          <cell r="AI112" t="str">
            <v>No</v>
          </cell>
          <cell r="AJ112" t="str">
            <v>No</v>
          </cell>
          <cell r="AK112" t="str">
            <v>No</v>
          </cell>
          <cell r="AL112" t="str">
            <v>No</v>
          </cell>
          <cell r="AM112" t="str">
            <v>No</v>
          </cell>
          <cell r="AN112" t="str">
            <v>No</v>
          </cell>
          <cell r="AO112" t="str">
            <v>No</v>
          </cell>
          <cell r="AP112" t="str">
            <v>No</v>
          </cell>
          <cell r="AQ112" t="str">
            <v>No</v>
          </cell>
          <cell r="AR112" t="str">
            <v>No</v>
          </cell>
          <cell r="AS112" t="str">
            <v>No</v>
          </cell>
          <cell r="AT112" t="str">
            <v>No</v>
          </cell>
          <cell r="AU112" t="str">
            <v>No</v>
          </cell>
          <cell r="AV112" t="str">
            <v>No</v>
          </cell>
          <cell r="AW112" t="str">
            <v>No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35</v>
          </cell>
          <cell r="BF112">
            <v>22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57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35</v>
          </cell>
          <cell r="BX112">
            <v>22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57</v>
          </cell>
        </row>
        <row r="113">
          <cell r="A113" t="str">
            <v>0665453</v>
          </cell>
          <cell r="B113" t="str">
            <v>Ishia Secondary</v>
          </cell>
          <cell r="C113" t="str">
            <v>ENG</v>
          </cell>
          <cell r="D113" t="str">
            <v>PEB_TAFEA</v>
          </cell>
          <cell r="E113" t="str">
            <v>Tafea PEB</v>
          </cell>
          <cell r="F113" t="str">
            <v>V</v>
          </cell>
          <cell r="G113" t="str">
            <v>Government of Vanuatu</v>
          </cell>
          <cell r="H113" t="str">
            <v>Futuna</v>
          </cell>
          <cell r="I113" t="str">
            <v>Tafea</v>
          </cell>
          <cell r="J113" t="str">
            <v>0084739001</v>
          </cell>
          <cell r="K113" t="str">
            <v>ISHIA JUNIOR SECONDARY SCHOOL</v>
          </cell>
          <cell r="L113" t="str">
            <v>SS</v>
          </cell>
          <cell r="M113" t="str">
            <v>No</v>
          </cell>
          <cell r="N113" t="str">
            <v>No</v>
          </cell>
          <cell r="O113" t="str">
            <v>No</v>
          </cell>
          <cell r="P113" t="str">
            <v>No</v>
          </cell>
          <cell r="Q113" t="str">
            <v>No</v>
          </cell>
          <cell r="R113" t="str">
            <v>No</v>
          </cell>
          <cell r="S113" t="str">
            <v>No</v>
          </cell>
          <cell r="T113" t="str">
            <v>Yes</v>
          </cell>
          <cell r="U113" t="str">
            <v>Yes</v>
          </cell>
          <cell r="V113" t="str">
            <v>Yes</v>
          </cell>
          <cell r="W113" t="str">
            <v>Yes</v>
          </cell>
          <cell r="X113" t="str">
            <v>No</v>
          </cell>
          <cell r="Y113" t="str">
            <v>No</v>
          </cell>
          <cell r="Z113" t="str">
            <v>No</v>
          </cell>
          <cell r="AA113" t="str">
            <v>No</v>
          </cell>
          <cell r="AB113" t="str">
            <v>No</v>
          </cell>
          <cell r="AC113" t="str">
            <v>No</v>
          </cell>
          <cell r="AD113" t="str">
            <v xml:space="preserve">7 8 9 10 </v>
          </cell>
          <cell r="AE113" t="str">
            <v>No</v>
          </cell>
          <cell r="AF113" t="str">
            <v>No</v>
          </cell>
          <cell r="AG113" t="str">
            <v>Yes</v>
          </cell>
          <cell r="AH113" t="str">
            <v>No</v>
          </cell>
          <cell r="AI113" t="str">
            <v>No</v>
          </cell>
          <cell r="AJ113" t="str">
            <v>Yes</v>
          </cell>
          <cell r="AK113" t="str">
            <v>Yes</v>
          </cell>
          <cell r="AL113" t="str">
            <v>Yes</v>
          </cell>
          <cell r="AM113" t="str">
            <v>Yes</v>
          </cell>
          <cell r="AN113" t="str">
            <v>Yes</v>
          </cell>
          <cell r="AO113" t="str">
            <v>Yes</v>
          </cell>
          <cell r="AP113" t="str">
            <v>No</v>
          </cell>
          <cell r="AQ113" t="str">
            <v>Yes</v>
          </cell>
          <cell r="AR113" t="str">
            <v>Yes</v>
          </cell>
          <cell r="AS113" t="str">
            <v>Yes</v>
          </cell>
          <cell r="AT113" t="str">
            <v>Yes</v>
          </cell>
          <cell r="AU113" t="str">
            <v>Yes</v>
          </cell>
          <cell r="AV113" t="str">
            <v>No</v>
          </cell>
          <cell r="AW113" t="str">
            <v>No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32</v>
          </cell>
          <cell r="BF113">
            <v>20</v>
          </cell>
          <cell r="BG113">
            <v>32</v>
          </cell>
          <cell r="BH113">
            <v>24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108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32</v>
          </cell>
          <cell r="BX113">
            <v>20</v>
          </cell>
          <cell r="BY113">
            <v>32</v>
          </cell>
          <cell r="BZ113">
            <v>24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108</v>
          </cell>
        </row>
        <row r="114">
          <cell r="A114" t="str">
            <v>0667300</v>
          </cell>
          <cell r="B114" t="str">
            <v>Teruja English Secondary</v>
          </cell>
          <cell r="C114" t="str">
            <v>ENG</v>
          </cell>
          <cell r="D114" t="str">
            <v>PEB_TAFEA</v>
          </cell>
          <cell r="E114" t="str">
            <v>Tafea PEB</v>
          </cell>
          <cell r="F114" t="str">
            <v>V</v>
          </cell>
          <cell r="G114" t="str">
            <v>Government of Vanuatu</v>
          </cell>
          <cell r="H114" t="str">
            <v>Aneityum</v>
          </cell>
          <cell r="I114" t="str">
            <v>Tafea</v>
          </cell>
          <cell r="J114" t="str">
            <v>0084734001</v>
          </cell>
          <cell r="K114" t="str">
            <v>TERUJA JUNIOR SECONDARY SCHOOL</v>
          </cell>
          <cell r="L114" t="str">
            <v>SS</v>
          </cell>
          <cell r="M114" t="str">
            <v>No</v>
          </cell>
          <cell r="N114" t="str">
            <v>No</v>
          </cell>
          <cell r="O114" t="str">
            <v>No</v>
          </cell>
          <cell r="P114" t="str">
            <v>No</v>
          </cell>
          <cell r="Q114" t="str">
            <v>No</v>
          </cell>
          <cell r="R114" t="str">
            <v>No</v>
          </cell>
          <cell r="S114" t="str">
            <v>No</v>
          </cell>
          <cell r="T114" t="str">
            <v>Yes</v>
          </cell>
          <cell r="U114" t="str">
            <v>Yes</v>
          </cell>
          <cell r="V114" t="str">
            <v>Yes</v>
          </cell>
          <cell r="W114" t="str">
            <v>Yes</v>
          </cell>
          <cell r="X114" t="str">
            <v>No</v>
          </cell>
          <cell r="Y114" t="str">
            <v>No</v>
          </cell>
          <cell r="Z114" t="str">
            <v>No</v>
          </cell>
          <cell r="AA114" t="str">
            <v>No</v>
          </cell>
          <cell r="AB114" t="str">
            <v>No</v>
          </cell>
          <cell r="AC114" t="str">
            <v>No</v>
          </cell>
          <cell r="AD114" t="str">
            <v xml:space="preserve">7 8 9 10 </v>
          </cell>
          <cell r="AE114" t="str">
            <v>No</v>
          </cell>
          <cell r="AF114" t="str">
            <v>No</v>
          </cell>
          <cell r="AG114" t="str">
            <v>Yes</v>
          </cell>
          <cell r="AH114" t="str">
            <v>No</v>
          </cell>
          <cell r="AI114" t="str">
            <v>No</v>
          </cell>
          <cell r="AJ114" t="str">
            <v>Yes</v>
          </cell>
          <cell r="AK114" t="str">
            <v>Yes</v>
          </cell>
          <cell r="AL114" t="str">
            <v>Yes</v>
          </cell>
          <cell r="AM114" t="str">
            <v>Yes</v>
          </cell>
          <cell r="AN114" t="str">
            <v>Yes</v>
          </cell>
          <cell r="AO114" t="str">
            <v>Yes</v>
          </cell>
          <cell r="AP114" t="str">
            <v>No</v>
          </cell>
          <cell r="AQ114" t="str">
            <v>No</v>
          </cell>
          <cell r="AR114" t="str">
            <v>Yes</v>
          </cell>
          <cell r="AS114" t="str">
            <v>Yes</v>
          </cell>
          <cell r="AT114" t="str">
            <v>No</v>
          </cell>
          <cell r="AU114" t="str">
            <v>Yes</v>
          </cell>
          <cell r="AV114" t="str">
            <v>No</v>
          </cell>
          <cell r="AW114" t="str">
            <v>No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48</v>
          </cell>
          <cell r="BF114">
            <v>45</v>
          </cell>
          <cell r="BG114">
            <v>28</v>
          </cell>
          <cell r="BH114">
            <v>10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131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48</v>
          </cell>
          <cell r="BX114">
            <v>45</v>
          </cell>
          <cell r="BY114">
            <v>28</v>
          </cell>
          <cell r="BZ114">
            <v>10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131</v>
          </cell>
        </row>
        <row r="115">
          <cell r="A115" t="str">
            <v>066782</v>
          </cell>
          <cell r="B115" t="str">
            <v>Teruja French Secondary</v>
          </cell>
          <cell r="C115" t="str">
            <v>FRE</v>
          </cell>
          <cell r="D115" t="str">
            <v>PEB_TAFEA</v>
          </cell>
          <cell r="E115" t="str">
            <v>Tafea PEB</v>
          </cell>
          <cell r="F115" t="str">
            <v>V</v>
          </cell>
          <cell r="G115" t="str">
            <v>Government of Vanuatu</v>
          </cell>
          <cell r="H115" t="str">
            <v>Aneityum</v>
          </cell>
          <cell r="I115" t="str">
            <v>Tafea</v>
          </cell>
          <cell r="L115" t="str">
            <v>SS</v>
          </cell>
          <cell r="M115" t="str">
            <v>No</v>
          </cell>
          <cell r="N115" t="str">
            <v>No</v>
          </cell>
          <cell r="O115" t="str">
            <v>No</v>
          </cell>
          <cell r="P115" t="str">
            <v>No</v>
          </cell>
          <cell r="Q115" t="str">
            <v>No</v>
          </cell>
          <cell r="R115" t="str">
            <v>No</v>
          </cell>
          <cell r="S115" t="str">
            <v>No</v>
          </cell>
          <cell r="T115" t="str">
            <v>Yes</v>
          </cell>
          <cell r="U115" t="str">
            <v>Yes</v>
          </cell>
          <cell r="V115" t="str">
            <v>Yes</v>
          </cell>
          <cell r="W115" t="str">
            <v>Yes</v>
          </cell>
          <cell r="X115" t="str">
            <v>No</v>
          </cell>
          <cell r="Y115" t="str">
            <v>No</v>
          </cell>
          <cell r="Z115" t="str">
            <v>No</v>
          </cell>
          <cell r="AA115" t="str">
            <v>No</v>
          </cell>
          <cell r="AB115" t="str">
            <v>No</v>
          </cell>
          <cell r="AC115" t="str">
            <v>No</v>
          </cell>
          <cell r="AD115" t="str">
            <v xml:space="preserve">7 8 9 10 </v>
          </cell>
          <cell r="AE115" t="str">
            <v>No</v>
          </cell>
          <cell r="AF115" t="str">
            <v>No</v>
          </cell>
          <cell r="AG115" t="str">
            <v>Yes</v>
          </cell>
          <cell r="AH115" t="str">
            <v>No</v>
          </cell>
          <cell r="AI115" t="str">
            <v>No</v>
          </cell>
          <cell r="AJ115" t="str">
            <v>No</v>
          </cell>
          <cell r="AK115" t="str">
            <v>Yes</v>
          </cell>
          <cell r="AL115" t="str">
            <v>Yes</v>
          </cell>
          <cell r="AM115" t="str">
            <v>Yes</v>
          </cell>
          <cell r="AN115" t="str">
            <v>Yes</v>
          </cell>
          <cell r="AO115" t="str">
            <v>Yes</v>
          </cell>
          <cell r="AP115" t="str">
            <v>No</v>
          </cell>
          <cell r="AQ115" t="str">
            <v>No</v>
          </cell>
          <cell r="AR115" t="str">
            <v>No</v>
          </cell>
          <cell r="AS115" t="str">
            <v>No</v>
          </cell>
          <cell r="AT115" t="str">
            <v>No</v>
          </cell>
          <cell r="AU115" t="str">
            <v>No</v>
          </cell>
          <cell r="AV115" t="str">
            <v>No</v>
          </cell>
          <cell r="AW115" t="str">
            <v>No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11</v>
          </cell>
          <cell r="BF115">
            <v>3</v>
          </cell>
          <cell r="BG115">
            <v>4</v>
          </cell>
          <cell r="BH115">
            <v>5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23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11</v>
          </cell>
          <cell r="BX115">
            <v>3</v>
          </cell>
          <cell r="BY115">
            <v>4</v>
          </cell>
          <cell r="BZ115">
            <v>5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23</v>
          </cell>
        </row>
      </sheetData>
      <sheetData sheetId="1" refreshError="1"/>
      <sheetData sheetId="2" refreshError="1">
        <row r="2">
          <cell r="Z2" t="str">
            <v>0101097</v>
          </cell>
          <cell r="AA2" t="str">
            <v>Losolava Secondary</v>
          </cell>
          <cell r="AB2">
            <v>89</v>
          </cell>
        </row>
        <row r="3">
          <cell r="Z3" t="str">
            <v>0101123</v>
          </cell>
          <cell r="AA3" t="str">
            <v>Santa Maria Secondary</v>
          </cell>
          <cell r="AB3">
            <v>0</v>
          </cell>
        </row>
        <row r="4">
          <cell r="Z4" t="str">
            <v>010119</v>
          </cell>
          <cell r="AA4" t="str">
            <v>Vaget Primary</v>
          </cell>
          <cell r="AB4">
            <v>0</v>
          </cell>
        </row>
        <row r="5">
          <cell r="Z5" t="str">
            <v>0104106</v>
          </cell>
          <cell r="AA5" t="str">
            <v>Collège de Baldwin Lonsdale Memorial (BLMS)</v>
          </cell>
          <cell r="AB5">
            <v>16</v>
          </cell>
        </row>
        <row r="6">
          <cell r="Z6" t="str">
            <v>010411</v>
          </cell>
          <cell r="AA6" t="str">
            <v>Sanlang Primary</v>
          </cell>
          <cell r="AB6">
            <v>0</v>
          </cell>
        </row>
        <row r="7">
          <cell r="Z7" t="str">
            <v>010490</v>
          </cell>
          <cell r="AA7" t="str">
            <v>Baldwin Lonsdale Memorial (BLM) Secondary</v>
          </cell>
          <cell r="AB7">
            <v>25</v>
          </cell>
        </row>
        <row r="8">
          <cell r="Z8" t="str">
            <v>0105126</v>
          </cell>
          <cell r="AA8" t="str">
            <v>Telhei Junior Secondary</v>
          </cell>
          <cell r="AB8">
            <v>35</v>
          </cell>
        </row>
        <row r="9">
          <cell r="Z9" t="str">
            <v>010609</v>
          </cell>
          <cell r="AA9" t="str">
            <v>Pasalele Primary</v>
          </cell>
          <cell r="AB9">
            <v>0</v>
          </cell>
        </row>
        <row r="10">
          <cell r="Z10" t="str">
            <v>0111109</v>
          </cell>
          <cell r="AA10" t="str">
            <v>Robin Memorial Junior Secondary</v>
          </cell>
          <cell r="AB10">
            <v>67</v>
          </cell>
        </row>
        <row r="11">
          <cell r="Z11" t="str">
            <v>022102</v>
          </cell>
          <cell r="AA11" t="str">
            <v>Amapelau/Mati Primary</v>
          </cell>
          <cell r="AB11">
            <v>0</v>
          </cell>
        </row>
        <row r="12">
          <cell r="Z12" t="str">
            <v>0220300</v>
          </cell>
          <cell r="AA12" t="str">
            <v>Aore Adventist Academy Secondary</v>
          </cell>
          <cell r="AB12">
            <v>20</v>
          </cell>
        </row>
        <row r="13">
          <cell r="Z13" t="str">
            <v>022103</v>
          </cell>
          <cell r="AA13" t="str">
            <v>Avunatari Primary</v>
          </cell>
          <cell r="AB13">
            <v>0</v>
          </cell>
        </row>
        <row r="14">
          <cell r="Z14" t="str">
            <v>022205</v>
          </cell>
          <cell r="AA14" t="str">
            <v>Banban Primary</v>
          </cell>
          <cell r="AB14">
            <v>0</v>
          </cell>
        </row>
        <row r="15">
          <cell r="Z15" t="str">
            <v>0222301</v>
          </cell>
          <cell r="AA15" t="str">
            <v>Bombua Secondary</v>
          </cell>
          <cell r="AB15">
            <v>14</v>
          </cell>
        </row>
        <row r="16">
          <cell r="Z16" t="str">
            <v>0222307</v>
          </cell>
          <cell r="AA16" t="str">
            <v>Collège de St. Michel</v>
          </cell>
          <cell r="AB16">
            <v>0</v>
          </cell>
        </row>
        <row r="17">
          <cell r="Z17" t="str">
            <v>022289</v>
          </cell>
          <cell r="AA17" t="str">
            <v>De Quiros(Matantas) Primary</v>
          </cell>
          <cell r="AB17">
            <v>0</v>
          </cell>
        </row>
        <row r="18">
          <cell r="Z18" t="str">
            <v>022210</v>
          </cell>
          <cell r="AA18" t="str">
            <v>Ebenezer Primary</v>
          </cell>
          <cell r="AB18">
            <v>0</v>
          </cell>
        </row>
        <row r="19">
          <cell r="Z19" t="str">
            <v>0222302</v>
          </cell>
          <cell r="AA19" t="str">
            <v>Hog Harbour Secondary</v>
          </cell>
          <cell r="AB19">
            <v>0</v>
          </cell>
        </row>
        <row r="20">
          <cell r="Z20" t="str">
            <v>020101</v>
          </cell>
          <cell r="AA20" t="str">
            <v>Kamewa English Primary</v>
          </cell>
          <cell r="AB20">
            <v>0</v>
          </cell>
        </row>
        <row r="21">
          <cell r="Z21" t="str">
            <v>020102</v>
          </cell>
          <cell r="AA21" t="str">
            <v>Kamewa French Primary</v>
          </cell>
          <cell r="AB21">
            <v>0</v>
          </cell>
        </row>
        <row r="22">
          <cell r="Z22" t="str">
            <v>022223</v>
          </cell>
          <cell r="AA22" t="str">
            <v>Limarua Primary</v>
          </cell>
          <cell r="AB22">
            <v>0</v>
          </cell>
        </row>
        <row r="23">
          <cell r="Z23" t="str">
            <v>020103</v>
          </cell>
          <cell r="AA23" t="str">
            <v>Luganville Est Primary</v>
          </cell>
          <cell r="AB23">
            <v>0</v>
          </cell>
        </row>
        <row r="24">
          <cell r="Z24" t="str">
            <v>0201100</v>
          </cell>
          <cell r="AA24" t="str">
            <v>Lycée de Luganville</v>
          </cell>
          <cell r="AB24">
            <v>1</v>
          </cell>
        </row>
        <row r="25">
          <cell r="Z25" t="str">
            <v>022232</v>
          </cell>
          <cell r="AA25" t="str">
            <v>Mataloi Primary</v>
          </cell>
          <cell r="AB25">
            <v>0</v>
          </cell>
        </row>
        <row r="26">
          <cell r="Z26" t="str">
            <v>0222303</v>
          </cell>
          <cell r="AA26" t="str">
            <v>Matevulu College</v>
          </cell>
          <cell r="AB26">
            <v>14</v>
          </cell>
        </row>
        <row r="27">
          <cell r="Z27" t="str">
            <v>0222352</v>
          </cell>
          <cell r="AA27" t="str">
            <v>Menevula Junior Secondary</v>
          </cell>
          <cell r="AB27">
            <v>21</v>
          </cell>
        </row>
        <row r="28">
          <cell r="Z28" t="str">
            <v>022229</v>
          </cell>
          <cell r="AA28" t="str">
            <v>Merei (Mamara) Primary</v>
          </cell>
          <cell r="AB28">
            <v>0</v>
          </cell>
        </row>
        <row r="29">
          <cell r="Z29" t="str">
            <v>0222304</v>
          </cell>
          <cell r="AA29" t="str">
            <v>Moli Valivu Secondary</v>
          </cell>
          <cell r="AB29">
            <v>9</v>
          </cell>
        </row>
        <row r="30">
          <cell r="Z30" t="str">
            <v>0222567</v>
          </cell>
          <cell r="AA30" t="str">
            <v>Mwast Jr. Secondary School</v>
          </cell>
          <cell r="AB30">
            <v>2</v>
          </cell>
        </row>
        <row r="31">
          <cell r="Z31" t="str">
            <v>0221344</v>
          </cell>
          <cell r="AA31" t="str">
            <v>Nandiutu English Secondary</v>
          </cell>
          <cell r="AB31">
            <v>6</v>
          </cell>
        </row>
        <row r="32">
          <cell r="Z32" t="str">
            <v>0221305</v>
          </cell>
          <cell r="AA32" t="str">
            <v>Nandiutu French Secondary</v>
          </cell>
          <cell r="AB32">
            <v>1</v>
          </cell>
        </row>
        <row r="33">
          <cell r="Z33" t="str">
            <v>022241</v>
          </cell>
          <cell r="AA33" t="str">
            <v>Natawa Primary</v>
          </cell>
          <cell r="AB33">
            <v>0</v>
          </cell>
        </row>
        <row r="34">
          <cell r="Z34" t="str">
            <v>0222513</v>
          </cell>
          <cell r="AA34" t="str">
            <v>Navele Secondary</v>
          </cell>
          <cell r="AB34">
            <v>0</v>
          </cell>
        </row>
        <row r="35">
          <cell r="Z35" t="str">
            <v>022286</v>
          </cell>
          <cell r="AA35" t="str">
            <v>Paireve (Nasulesule) Primary</v>
          </cell>
          <cell r="AB35">
            <v>0</v>
          </cell>
        </row>
        <row r="36">
          <cell r="Z36" t="str">
            <v>022251</v>
          </cell>
          <cell r="AA36" t="str">
            <v>Pialulup Primary</v>
          </cell>
          <cell r="AB36">
            <v>0</v>
          </cell>
        </row>
        <row r="37">
          <cell r="Z37" t="str">
            <v>0222309</v>
          </cell>
          <cell r="AA37" t="str">
            <v>Rowhani Secondary</v>
          </cell>
          <cell r="AB37">
            <v>2</v>
          </cell>
        </row>
        <row r="38">
          <cell r="Z38" t="str">
            <v>022264</v>
          </cell>
          <cell r="AA38" t="str">
            <v>Saletui Primary</v>
          </cell>
          <cell r="AB38">
            <v>0</v>
          </cell>
        </row>
        <row r="39">
          <cell r="Z39" t="str">
            <v>0222310</v>
          </cell>
          <cell r="AA39" t="str">
            <v>Santo Christian Secondary</v>
          </cell>
          <cell r="AB39">
            <v>0</v>
          </cell>
        </row>
        <row r="40">
          <cell r="Z40" t="str">
            <v>0201102</v>
          </cell>
          <cell r="AA40" t="str">
            <v>Santo East Secondary</v>
          </cell>
          <cell r="AB40">
            <v>9</v>
          </cell>
        </row>
        <row r="41">
          <cell r="Z41" t="str">
            <v>020111</v>
          </cell>
          <cell r="AA41" t="str">
            <v>Sarakata Primary</v>
          </cell>
          <cell r="AB41">
            <v>0</v>
          </cell>
        </row>
        <row r="42">
          <cell r="Z42" t="str">
            <v>022208</v>
          </cell>
          <cell r="AA42" t="str">
            <v>St. Jacques Primary</v>
          </cell>
          <cell r="AB42">
            <v>0</v>
          </cell>
        </row>
        <row r="43">
          <cell r="Z43" t="str">
            <v>0222324</v>
          </cell>
          <cell r="AA43" t="str">
            <v>Ste. Anne (Port Olry) Secondary</v>
          </cell>
          <cell r="AB43">
            <v>0</v>
          </cell>
        </row>
        <row r="44">
          <cell r="Z44" t="str">
            <v>020105</v>
          </cell>
          <cell r="AA44" t="str">
            <v>Ste. Therese Luganville Primary</v>
          </cell>
          <cell r="AB44">
            <v>0</v>
          </cell>
        </row>
        <row r="45">
          <cell r="Z45" t="str">
            <v>0222308</v>
          </cell>
          <cell r="AA45" t="str">
            <v>Tata Secondary</v>
          </cell>
          <cell r="AB45">
            <v>16</v>
          </cell>
        </row>
        <row r="46">
          <cell r="Z46" t="str">
            <v>0222584</v>
          </cell>
          <cell r="AA46" t="str">
            <v>Tata Senior Secondary</v>
          </cell>
          <cell r="AB46">
            <v>0</v>
          </cell>
        </row>
        <row r="47">
          <cell r="Z47" t="str">
            <v>022276</v>
          </cell>
          <cell r="AA47" t="str">
            <v>Vunakariakara Primary</v>
          </cell>
          <cell r="AB47">
            <v>0</v>
          </cell>
        </row>
        <row r="48">
          <cell r="Z48" t="str">
            <v>0326351</v>
          </cell>
          <cell r="AA48" t="str">
            <v>Apostolic College</v>
          </cell>
          <cell r="AB48">
            <v>16</v>
          </cell>
        </row>
        <row r="49">
          <cell r="Z49" t="str">
            <v>0327418</v>
          </cell>
          <cell r="AA49" t="str">
            <v>Sulua Junior Secondary</v>
          </cell>
          <cell r="AB49">
            <v>17</v>
          </cell>
        </row>
        <row r="50">
          <cell r="Z50" t="str">
            <v>0328352</v>
          </cell>
          <cell r="AA50" t="str">
            <v>Atavtabanga Secondary</v>
          </cell>
          <cell r="AB50">
            <v>17</v>
          </cell>
        </row>
        <row r="51">
          <cell r="Z51" t="str">
            <v>0329301</v>
          </cell>
          <cell r="AA51" t="str">
            <v>Lakatoro Secondary</v>
          </cell>
          <cell r="AB51">
            <v>0</v>
          </cell>
        </row>
        <row r="52">
          <cell r="Z52" t="str">
            <v>0329304</v>
          </cell>
          <cell r="AA52" t="str">
            <v>Norsup Secondary</v>
          </cell>
          <cell r="AB52">
            <v>0</v>
          </cell>
        </row>
        <row r="53">
          <cell r="Z53" t="str">
            <v>0329305</v>
          </cell>
          <cell r="AA53" t="str">
            <v>Orap Secondary</v>
          </cell>
          <cell r="AB53">
            <v>0</v>
          </cell>
        </row>
        <row r="54">
          <cell r="Z54" t="str">
            <v>0329306</v>
          </cell>
          <cell r="AA54" t="str">
            <v>Rensarie Secondary</v>
          </cell>
          <cell r="AB54">
            <v>0</v>
          </cell>
        </row>
        <row r="55">
          <cell r="Z55" t="str">
            <v>0443425</v>
          </cell>
          <cell r="AA55" t="str">
            <v>Lonmelfaran Secondary</v>
          </cell>
          <cell r="AB55">
            <v>0</v>
          </cell>
        </row>
        <row r="56">
          <cell r="Z56" t="str">
            <v>0329308</v>
          </cell>
          <cell r="AA56" t="str">
            <v>South West Bay Secondary</v>
          </cell>
          <cell r="AB56">
            <v>0</v>
          </cell>
        </row>
        <row r="57">
          <cell r="Z57" t="str">
            <v>0329309</v>
          </cell>
          <cell r="AA57" t="str">
            <v>Jean Vidil (Vao) Secondary</v>
          </cell>
          <cell r="AB57">
            <v>0</v>
          </cell>
        </row>
        <row r="58">
          <cell r="Z58" t="str">
            <v>0329314</v>
          </cell>
          <cell r="AA58" t="str">
            <v>Lamap Secondary</v>
          </cell>
          <cell r="AB58">
            <v>0</v>
          </cell>
        </row>
        <row r="59">
          <cell r="Z59" t="str">
            <v>0340311</v>
          </cell>
          <cell r="AA59" t="str">
            <v>South Malekula (Lonvat) Secondary</v>
          </cell>
          <cell r="AB59">
            <v>0</v>
          </cell>
        </row>
        <row r="60">
          <cell r="Z60" t="str">
            <v>0343302</v>
          </cell>
          <cell r="AA60" t="str">
            <v>Ranon Secondary</v>
          </cell>
          <cell r="AB60">
            <v>0</v>
          </cell>
        </row>
        <row r="61">
          <cell r="Z61" t="str">
            <v>0343303</v>
          </cell>
          <cell r="AA61" t="str">
            <v>Sessivi Secondary</v>
          </cell>
          <cell r="AB61">
            <v>0</v>
          </cell>
        </row>
        <row r="62">
          <cell r="Z62" t="str">
            <v>0343312</v>
          </cell>
          <cell r="AA62" t="str">
            <v>Olal (Tobol) Secondary</v>
          </cell>
          <cell r="AB62">
            <v>0</v>
          </cell>
        </row>
        <row r="63">
          <cell r="Z63" t="str">
            <v>0344310</v>
          </cell>
          <cell r="AA63" t="str">
            <v>Vaum Secondary</v>
          </cell>
          <cell r="AB63">
            <v>0</v>
          </cell>
        </row>
        <row r="64">
          <cell r="Z64" t="str">
            <v>0344315</v>
          </cell>
          <cell r="AA64" t="str">
            <v>Collège de Lehili</v>
          </cell>
          <cell r="AB64">
            <v>0</v>
          </cell>
        </row>
        <row r="65">
          <cell r="Z65" t="str">
            <v>0426300</v>
          </cell>
          <cell r="AA65" t="str">
            <v>Ambaebulu Secondary</v>
          </cell>
          <cell r="AB65">
            <v>1</v>
          </cell>
        </row>
        <row r="66">
          <cell r="Z66" t="str">
            <v>0426301</v>
          </cell>
          <cell r="AA66" t="str">
            <v>Londua Secondary</v>
          </cell>
          <cell r="AB66">
            <v>10</v>
          </cell>
        </row>
        <row r="67">
          <cell r="Z67" t="str">
            <v>0426302</v>
          </cell>
          <cell r="AA67" t="str">
            <v>Navuturiki English Secondary</v>
          </cell>
          <cell r="AB67">
            <v>0</v>
          </cell>
        </row>
        <row r="68">
          <cell r="Z68" t="str">
            <v>0426303</v>
          </cell>
          <cell r="AA68" t="str">
            <v>St. Patrick's College</v>
          </cell>
          <cell r="AB68">
            <v>26</v>
          </cell>
        </row>
        <row r="69">
          <cell r="Z69" t="str">
            <v>0426304</v>
          </cell>
          <cell r="AA69" t="str">
            <v>Tagaga Secondary</v>
          </cell>
          <cell r="AB69">
            <v>10</v>
          </cell>
        </row>
        <row r="70">
          <cell r="Z70" t="str">
            <v>0426311</v>
          </cell>
          <cell r="AA70" t="str">
            <v>Navuturiki French Secondary</v>
          </cell>
          <cell r="AB70">
            <v>3</v>
          </cell>
        </row>
        <row r="71">
          <cell r="Z71" t="str">
            <v>0427305</v>
          </cell>
          <cell r="AA71" t="str">
            <v>Gambule Secondary</v>
          </cell>
          <cell r="AB71">
            <v>6</v>
          </cell>
        </row>
        <row r="72">
          <cell r="Z72" t="str">
            <v>0428306</v>
          </cell>
          <cell r="AA72" t="str">
            <v>Lini Memorial College</v>
          </cell>
          <cell r="AB72">
            <v>45</v>
          </cell>
        </row>
        <row r="73">
          <cell r="Z73" t="str">
            <v>0428307</v>
          </cell>
          <cell r="AA73" t="str">
            <v>Melsisi Secondary</v>
          </cell>
          <cell r="AB73">
            <v>23</v>
          </cell>
        </row>
        <row r="74">
          <cell r="Z74" t="str">
            <v>0428308</v>
          </cell>
          <cell r="AA74" t="str">
            <v>Ranwadi Church of Christ College</v>
          </cell>
          <cell r="AB74">
            <v>20</v>
          </cell>
        </row>
        <row r="75">
          <cell r="Z75" t="str">
            <v>0428309</v>
          </cell>
          <cell r="AA75" t="str">
            <v>Vulumanu Secondary</v>
          </cell>
          <cell r="AB75">
            <v>12</v>
          </cell>
        </row>
        <row r="76">
          <cell r="Z76" t="str">
            <v>0428310</v>
          </cell>
          <cell r="AA76" t="str">
            <v>Bwatnapni Secondary</v>
          </cell>
          <cell r="AB76">
            <v>21</v>
          </cell>
        </row>
        <row r="77">
          <cell r="Z77" t="str">
            <v>0429423</v>
          </cell>
          <cell r="AA77" t="str">
            <v xml:space="preserve">Aulua Secondary </v>
          </cell>
          <cell r="AB77">
            <v>0</v>
          </cell>
        </row>
        <row r="78">
          <cell r="Z78" t="str">
            <v>0429345</v>
          </cell>
          <cell r="AA78" t="str">
            <v>Amelvet Secondary</v>
          </cell>
          <cell r="AB78">
            <v>0</v>
          </cell>
        </row>
        <row r="79">
          <cell r="Z79" t="str">
            <v>0429373</v>
          </cell>
          <cell r="AA79" t="str">
            <v>Walarano Secondary</v>
          </cell>
          <cell r="AB79">
            <v>0</v>
          </cell>
        </row>
        <row r="80">
          <cell r="Z80" t="str">
            <v>0429377</v>
          </cell>
          <cell r="AA80" t="str">
            <v>Brenwei Secondary</v>
          </cell>
          <cell r="AB80">
            <v>0</v>
          </cell>
        </row>
        <row r="81">
          <cell r="Z81" t="str">
            <v>0429379</v>
          </cell>
          <cell r="AA81" t="str">
            <v>Unmet Secondary</v>
          </cell>
          <cell r="AB81">
            <v>0</v>
          </cell>
        </row>
        <row r="82">
          <cell r="Z82" t="str">
            <v>0429389</v>
          </cell>
          <cell r="AA82" t="str">
            <v>Malua Bay Secondary</v>
          </cell>
          <cell r="AB82">
            <v>0</v>
          </cell>
        </row>
        <row r="83">
          <cell r="Z83" t="str">
            <v>042995</v>
          </cell>
          <cell r="AA83" t="str">
            <v>Matanvath Junior Secondary</v>
          </cell>
          <cell r="AB83">
            <v>1</v>
          </cell>
        </row>
        <row r="84">
          <cell r="Z84" t="str">
            <v>0438378</v>
          </cell>
          <cell r="AA84" t="str">
            <v>Sangalai College</v>
          </cell>
          <cell r="AB84">
            <v>0</v>
          </cell>
        </row>
        <row r="85">
          <cell r="Z85" t="str">
            <v>0443374</v>
          </cell>
          <cell r="AA85" t="str">
            <v>Maranatha Secondary</v>
          </cell>
          <cell r="AB85">
            <v>0</v>
          </cell>
        </row>
        <row r="86">
          <cell r="Z86" t="str">
            <v>0443423</v>
          </cell>
          <cell r="AA86" t="str">
            <v>Mbossung Secondary</v>
          </cell>
          <cell r="AB86">
            <v>0</v>
          </cell>
        </row>
        <row r="87">
          <cell r="Z87" t="str">
            <v>0443424</v>
          </cell>
          <cell r="AA87" t="str">
            <v>Wuro Secondary</v>
          </cell>
          <cell r="AB87">
            <v>0</v>
          </cell>
        </row>
        <row r="88">
          <cell r="Z88" t="str">
            <v>050201</v>
          </cell>
          <cell r="AA88" t="str">
            <v>Anabrou Primary</v>
          </cell>
          <cell r="AB88">
            <v>0</v>
          </cell>
        </row>
        <row r="89">
          <cell r="Z89" t="str">
            <v>050206</v>
          </cell>
          <cell r="AA89" t="str">
            <v>Freswota English Primary</v>
          </cell>
          <cell r="AB89">
            <v>0</v>
          </cell>
        </row>
        <row r="90">
          <cell r="Z90" t="str">
            <v>050207</v>
          </cell>
          <cell r="AA90" t="str">
            <v>Freswota French Primary</v>
          </cell>
          <cell r="AB90">
            <v>0</v>
          </cell>
        </row>
        <row r="91">
          <cell r="Z91" t="str">
            <v>0502100</v>
          </cell>
          <cell r="AA91" t="str">
            <v>Central Secondary</v>
          </cell>
          <cell r="AB91">
            <v>31</v>
          </cell>
        </row>
        <row r="92">
          <cell r="Z92" t="str">
            <v>0502104</v>
          </cell>
          <cell r="AA92" t="str">
            <v>Lycée Louis Antoine de Bougainville</v>
          </cell>
          <cell r="AB92">
            <v>16</v>
          </cell>
        </row>
        <row r="93">
          <cell r="Z93" t="str">
            <v>0502105</v>
          </cell>
          <cell r="AA93" t="str">
            <v>Malapoa College</v>
          </cell>
          <cell r="AB93">
            <v>27</v>
          </cell>
        </row>
        <row r="94">
          <cell r="Z94" t="str">
            <v>0502106</v>
          </cell>
          <cell r="AA94" t="str">
            <v>Freedom Secondary</v>
          </cell>
          <cell r="AB94">
            <v>9</v>
          </cell>
        </row>
        <row r="95">
          <cell r="Z95" t="str">
            <v>0502109</v>
          </cell>
          <cell r="AA95" t="str">
            <v>Epauto Adventist Secondary</v>
          </cell>
          <cell r="AB95">
            <v>32</v>
          </cell>
        </row>
        <row r="96">
          <cell r="Z96" t="str">
            <v>0502113</v>
          </cell>
          <cell r="AA96" t="str">
            <v>Ifira Secondary</v>
          </cell>
          <cell r="AB96">
            <v>6</v>
          </cell>
        </row>
        <row r="97">
          <cell r="Z97" t="str">
            <v>0502114</v>
          </cell>
          <cell r="AA97" t="str">
            <v>Vila North Secondary</v>
          </cell>
          <cell r="AB97">
            <v>10</v>
          </cell>
        </row>
        <row r="98">
          <cell r="Z98" t="str">
            <v>0502115</v>
          </cell>
          <cell r="AA98" t="str">
            <v>Ecole Centre Ville Secondary</v>
          </cell>
          <cell r="AB98">
            <v>1</v>
          </cell>
        </row>
        <row r="99">
          <cell r="Z99" t="str">
            <v>050217</v>
          </cell>
          <cell r="AA99" t="str">
            <v>Vila East Primary</v>
          </cell>
          <cell r="AB99">
            <v>0</v>
          </cell>
        </row>
        <row r="100">
          <cell r="Z100" t="str">
            <v>0554522</v>
          </cell>
          <cell r="AA100" t="str">
            <v>Kawenu Primary</v>
          </cell>
          <cell r="AB100">
            <v>0</v>
          </cell>
        </row>
        <row r="101">
          <cell r="Z101" t="str">
            <v>054601</v>
          </cell>
          <cell r="AA101" t="str">
            <v>Akama Primary</v>
          </cell>
          <cell r="AB101">
            <v>0</v>
          </cell>
        </row>
        <row r="102">
          <cell r="Z102" t="str">
            <v>054607</v>
          </cell>
          <cell r="AA102" t="str">
            <v>Bonkovio Primary</v>
          </cell>
          <cell r="AB102">
            <v>0</v>
          </cell>
        </row>
        <row r="103">
          <cell r="Z103" t="str">
            <v>0546305</v>
          </cell>
          <cell r="AA103" t="str">
            <v>Burumba Secondary</v>
          </cell>
          <cell r="AB103">
            <v>15</v>
          </cell>
        </row>
        <row r="104">
          <cell r="Z104" t="str">
            <v>0546306</v>
          </cell>
          <cell r="AA104" t="str">
            <v>Epi High School Secondary</v>
          </cell>
          <cell r="AB104">
            <v>26</v>
          </cell>
        </row>
        <row r="105">
          <cell r="Z105" t="str">
            <v>0546307</v>
          </cell>
          <cell r="AA105" t="str">
            <v>Port Quimie Secondary</v>
          </cell>
          <cell r="AB105">
            <v>28</v>
          </cell>
        </row>
        <row r="106">
          <cell r="Z106" t="str">
            <v>054642</v>
          </cell>
          <cell r="AA106" t="str">
            <v>Nikaura Primary</v>
          </cell>
          <cell r="AB106">
            <v>0</v>
          </cell>
        </row>
        <row r="107">
          <cell r="Z107" t="str">
            <v>054663</v>
          </cell>
          <cell r="AA107" t="str">
            <v>Yevali Primary</v>
          </cell>
          <cell r="AB107">
            <v>0</v>
          </cell>
        </row>
        <row r="108">
          <cell r="Z108" t="str">
            <v>054824</v>
          </cell>
          <cell r="AA108" t="str">
            <v>Itakoma Primary</v>
          </cell>
          <cell r="AB108">
            <v>0</v>
          </cell>
        </row>
        <row r="109">
          <cell r="Z109" t="str">
            <v>0548308</v>
          </cell>
          <cell r="AA109" t="str">
            <v>Napangasale Secondary</v>
          </cell>
          <cell r="AB109">
            <v>45</v>
          </cell>
        </row>
        <row r="110">
          <cell r="Z110" t="str">
            <v>0548474</v>
          </cell>
          <cell r="AA110" t="str">
            <v>Nawaraone Jr. Secondary</v>
          </cell>
          <cell r="AB110">
            <v>36</v>
          </cell>
        </row>
        <row r="111">
          <cell r="Z111" t="str">
            <v>0551311</v>
          </cell>
          <cell r="AA111" t="str">
            <v>Nofo Secondary</v>
          </cell>
          <cell r="AB111">
            <v>8</v>
          </cell>
        </row>
        <row r="112">
          <cell r="Z112" t="str">
            <v>055410</v>
          </cell>
          <cell r="AA112" t="str">
            <v>Ekipe Primary</v>
          </cell>
          <cell r="AB112">
            <v>0</v>
          </cell>
        </row>
        <row r="113">
          <cell r="Z113" t="str">
            <v>055414</v>
          </cell>
          <cell r="AA113" t="str">
            <v>Eratap Primary</v>
          </cell>
          <cell r="AB113">
            <v>0</v>
          </cell>
        </row>
        <row r="114">
          <cell r="Z114" t="str">
            <v>055416</v>
          </cell>
          <cell r="AA114" t="str">
            <v>Erakor French Primary</v>
          </cell>
          <cell r="AB114">
            <v>0</v>
          </cell>
        </row>
        <row r="115">
          <cell r="Z115" t="str">
            <v>055418</v>
          </cell>
          <cell r="AA115" t="str">
            <v>Eton Primary</v>
          </cell>
          <cell r="AB115">
            <v>0</v>
          </cell>
        </row>
        <row r="116">
          <cell r="Z116" t="str">
            <v>0554300</v>
          </cell>
          <cell r="AA116" t="str">
            <v>Lycée de Montmartre</v>
          </cell>
          <cell r="AB116">
            <v>8</v>
          </cell>
        </row>
        <row r="117">
          <cell r="Z117" t="str">
            <v>0554301</v>
          </cell>
          <cell r="AA117" t="str">
            <v>Onesua Presbyterian College</v>
          </cell>
          <cell r="AB117">
            <v>0</v>
          </cell>
        </row>
        <row r="118">
          <cell r="Z118" t="str">
            <v>0554303</v>
          </cell>
          <cell r="AA118" t="str">
            <v>Ulei Secondary</v>
          </cell>
          <cell r="AB118">
            <v>14</v>
          </cell>
        </row>
        <row r="119">
          <cell r="Z119" t="str">
            <v>055435</v>
          </cell>
          <cell r="AA119" t="str">
            <v>Mangarongo Primary</v>
          </cell>
          <cell r="AB119">
            <v>0</v>
          </cell>
        </row>
        <row r="120">
          <cell r="Z120" t="str">
            <v>055436</v>
          </cell>
          <cell r="AA120" t="str">
            <v>Manua Primary</v>
          </cell>
          <cell r="AB120">
            <v>0</v>
          </cell>
        </row>
        <row r="121">
          <cell r="Z121" t="str">
            <v>055439</v>
          </cell>
          <cell r="AA121" t="str">
            <v>Melemaat Primary</v>
          </cell>
          <cell r="AB121">
            <v>0</v>
          </cell>
        </row>
        <row r="122">
          <cell r="Z122" t="str">
            <v>0554408</v>
          </cell>
          <cell r="AA122" t="str">
            <v>Sea Side Community Secondary</v>
          </cell>
          <cell r="AB122">
            <v>46</v>
          </cell>
        </row>
        <row r="123">
          <cell r="Z123" t="str">
            <v>0554419</v>
          </cell>
          <cell r="AA123" t="str">
            <v>Suango Mele French Secondary</v>
          </cell>
          <cell r="AB123">
            <v>16</v>
          </cell>
        </row>
        <row r="124">
          <cell r="Z124" t="str">
            <v>0554423</v>
          </cell>
          <cell r="AA124" t="str">
            <v>Suango Mele English Secondary</v>
          </cell>
          <cell r="AB124">
            <v>8</v>
          </cell>
        </row>
        <row r="125">
          <cell r="Z125" t="str">
            <v>055447</v>
          </cell>
          <cell r="AA125" t="str">
            <v>Pango English Primary</v>
          </cell>
          <cell r="AB125">
            <v>0</v>
          </cell>
        </row>
        <row r="126">
          <cell r="Z126" t="str">
            <v>0554499</v>
          </cell>
          <cell r="AA126" t="str">
            <v>Collège de Esnaar</v>
          </cell>
          <cell r="AB126">
            <v>6</v>
          </cell>
        </row>
        <row r="127">
          <cell r="Z127" t="str">
            <v>055450</v>
          </cell>
          <cell r="AA127" t="str">
            <v>Roau Primary</v>
          </cell>
          <cell r="AB127">
            <v>0</v>
          </cell>
        </row>
        <row r="128">
          <cell r="Z128" t="str">
            <v>055467</v>
          </cell>
          <cell r="AA128" t="str">
            <v>Bethany Community Christian Secondary</v>
          </cell>
          <cell r="AB128">
            <v>0</v>
          </cell>
        </row>
        <row r="129">
          <cell r="Z129" t="str">
            <v>0557445</v>
          </cell>
          <cell r="AA129" t="str">
            <v>Eles Secondary</v>
          </cell>
          <cell r="AB129">
            <v>0</v>
          </cell>
        </row>
        <row r="130">
          <cell r="Z130" t="str">
            <v>0663314</v>
          </cell>
          <cell r="AA130" t="str">
            <v>Ipota Secondary</v>
          </cell>
          <cell r="AB130">
            <v>0</v>
          </cell>
        </row>
        <row r="131">
          <cell r="Z131" t="str">
            <v>0663513</v>
          </cell>
          <cell r="AA131" t="str">
            <v>William Bay Secondary</v>
          </cell>
          <cell r="AB131">
            <v>14</v>
          </cell>
        </row>
        <row r="132">
          <cell r="Z132" t="str">
            <v>066411</v>
          </cell>
          <cell r="AA132" t="str">
            <v>Fetukai Primary</v>
          </cell>
          <cell r="AB132">
            <v>0</v>
          </cell>
        </row>
        <row r="133">
          <cell r="Z133" t="str">
            <v>0664301</v>
          </cell>
          <cell r="AA133" t="str">
            <v>Ienaula Secondary</v>
          </cell>
          <cell r="AB133">
            <v>39</v>
          </cell>
        </row>
        <row r="134">
          <cell r="Z134" t="str">
            <v>0664302</v>
          </cell>
          <cell r="AA134" t="str">
            <v>Imaki Secondary</v>
          </cell>
          <cell r="AB134">
            <v>27</v>
          </cell>
        </row>
        <row r="135">
          <cell r="Z135" t="str">
            <v>0664303</v>
          </cell>
          <cell r="AA135" t="str">
            <v>Isangel French Secondary</v>
          </cell>
          <cell r="AB135">
            <v>6</v>
          </cell>
        </row>
        <row r="136">
          <cell r="Z136" t="str">
            <v>0664304</v>
          </cell>
          <cell r="AA136" t="str">
            <v>Kwataparen Secondary</v>
          </cell>
          <cell r="AB136">
            <v>61</v>
          </cell>
        </row>
        <row r="137">
          <cell r="Z137" t="str">
            <v>0664305</v>
          </cell>
          <cell r="AA137" t="str">
            <v>Lenakel Secondary</v>
          </cell>
          <cell r="AB137">
            <v>195</v>
          </cell>
        </row>
        <row r="138">
          <cell r="Z138" t="str">
            <v>0664308</v>
          </cell>
          <cell r="AA138" t="str">
            <v>Tafea college</v>
          </cell>
          <cell r="AB138">
            <v>91</v>
          </cell>
        </row>
        <row r="139">
          <cell r="Z139" t="str">
            <v>0664309</v>
          </cell>
          <cell r="AA139" t="str">
            <v>Collège de Tafea/ Lycée de Tafea</v>
          </cell>
          <cell r="AB139">
            <v>24</v>
          </cell>
        </row>
        <row r="140">
          <cell r="Z140" t="str">
            <v>0664313</v>
          </cell>
          <cell r="AA140" t="str">
            <v>Lowanatom Secondary</v>
          </cell>
          <cell r="AB140">
            <v>46</v>
          </cell>
        </row>
        <row r="141">
          <cell r="Z141" t="str">
            <v>0664476</v>
          </cell>
          <cell r="AA141" t="str">
            <v>Lowiepeng Secondary</v>
          </cell>
          <cell r="AB141">
            <v>49</v>
          </cell>
        </row>
        <row r="142">
          <cell r="Z142" t="str">
            <v>0664495</v>
          </cell>
          <cell r="AA142" t="str">
            <v>Kwamera Secondary</v>
          </cell>
          <cell r="AB142">
            <v>67</v>
          </cell>
        </row>
        <row r="143">
          <cell r="Z143" t="str">
            <v>0664506</v>
          </cell>
          <cell r="AA143" t="str">
            <v>Naluken Secondary</v>
          </cell>
          <cell r="AB143">
            <v>366</v>
          </cell>
        </row>
        <row r="144">
          <cell r="Z144" t="str">
            <v>0664509</v>
          </cell>
          <cell r="AA144" t="str">
            <v>Latan (Tuhu) Secondary</v>
          </cell>
          <cell r="AB144">
            <v>35</v>
          </cell>
        </row>
        <row r="145">
          <cell r="Z145" t="str">
            <v>0664522</v>
          </cell>
          <cell r="AA145" t="str">
            <v>Lamlu Secondary</v>
          </cell>
          <cell r="AB145">
            <v>82</v>
          </cell>
        </row>
        <row r="146">
          <cell r="Z146" t="str">
            <v>0664559</v>
          </cell>
          <cell r="AA146" t="str">
            <v>Green Hill English Junior Secondary</v>
          </cell>
          <cell r="AB146">
            <v>42</v>
          </cell>
        </row>
        <row r="147">
          <cell r="Z147" t="str">
            <v>0664562</v>
          </cell>
          <cell r="AA147" t="str">
            <v>Entan Vui Jnr Secondary</v>
          </cell>
          <cell r="AB147">
            <v>60</v>
          </cell>
        </row>
        <row r="148">
          <cell r="Z148" t="str">
            <v>0664563</v>
          </cell>
          <cell r="AA148" t="str">
            <v>Green Hill French Junior Secondary</v>
          </cell>
          <cell r="AB148">
            <v>32</v>
          </cell>
        </row>
        <row r="149">
          <cell r="Z149" t="str">
            <v>0664570</v>
          </cell>
          <cell r="AA149" t="str">
            <v>Louwanpakil Secondary</v>
          </cell>
          <cell r="AB149">
            <v>5</v>
          </cell>
        </row>
        <row r="150">
          <cell r="Z150" t="str">
            <v>0664571</v>
          </cell>
          <cell r="AA150" t="str">
            <v>Port Resolution Junior Secondary</v>
          </cell>
          <cell r="AB150">
            <v>11</v>
          </cell>
        </row>
        <row r="151">
          <cell r="Z151" t="str">
            <v>0665453</v>
          </cell>
          <cell r="AA151" t="str">
            <v>Ishia Secondary</v>
          </cell>
          <cell r="AB151">
            <v>22</v>
          </cell>
        </row>
        <row r="152">
          <cell r="Z152" t="str">
            <v>0667300</v>
          </cell>
          <cell r="AA152" t="str">
            <v>Teruja English Secondary</v>
          </cell>
          <cell r="AB152">
            <v>79</v>
          </cell>
        </row>
        <row r="153">
          <cell r="Z153" t="str">
            <v>066782</v>
          </cell>
          <cell r="AA153" t="str">
            <v>Teruja French Secondary</v>
          </cell>
          <cell r="AB153">
            <v>12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S Masterlist Tranche 3-2024"/>
      <sheetName val="Penama Eligible SS T3-Web V"/>
      <sheetName val="Penama Eligible SS T3-Bank V"/>
      <sheetName val="Malampa Eligible SS T3-Web V"/>
      <sheetName val="Malampa Eligible SS T3-Bank V"/>
      <sheetName val="Shefa Eligible SS T3-Web V"/>
      <sheetName val="Shefa Eligible SS T3-Bank V"/>
      <sheetName val="Sanma Eligible SS T3-Web V"/>
      <sheetName val="Sanma Eligible SS T3-Bank V"/>
      <sheetName val="Mal &amp; She Ineligible SS T3-Web "/>
      <sheetName val="Mal &amp; She Ineligible SS T3- BV"/>
      <sheetName val="Tafea Eligible SS T3-Web V"/>
      <sheetName val="Tafea Eligible SS T3-BV"/>
      <sheetName val="Sanma Ineligible SS T3-Web V"/>
      <sheetName val="Sanma Ineligible SS T3-BV"/>
      <sheetName val="Torba Eligible SS T3-Web V"/>
      <sheetName val="Torba Eligible SS T3-Bank V"/>
      <sheetName val="Torba &amp; Tafea Ineligible SS T3"/>
      <sheetName val="Torba &amp; Tafea Ineligible SS-BV"/>
      <sheetName val="SS 1st T3 With New BRN"/>
      <sheetName val="SS 1st T3 With New BRN-BV"/>
      <sheetName val="SS 2nd T3 With New BRN"/>
      <sheetName val="SS 2nd T3 With New BRN-BV"/>
      <sheetName val="SS 3rd With New BRN"/>
      <sheetName val="SS 3rd With New BRN-BV"/>
      <sheetName val="SS 4th with New BRN"/>
      <sheetName val="SS 4th with New BRN-BV"/>
      <sheetName val="SS 5th without BRN"/>
      <sheetName val="SS 5th without BRN-BV"/>
      <sheetName val="Tranche 1 Actual 2024"/>
      <sheetName val="Tranche 2 Actual 2024"/>
    </sheetNames>
    <sheetDataSet>
      <sheetData sheetId="0" refreshError="1">
        <row r="12">
          <cell r="B12" t="str">
            <v>0101097</v>
          </cell>
          <cell r="C12" t="str">
            <v>Losolava Secondary</v>
          </cell>
          <cell r="D12" t="str">
            <v>ENG</v>
          </cell>
          <cell r="E12" t="str">
            <v>Anglican Church of Melanesia</v>
          </cell>
          <cell r="F12" t="str">
            <v>G</v>
          </cell>
          <cell r="G12" t="str">
            <v>Church (Government Assisted)</v>
          </cell>
          <cell r="H12" t="str">
            <v>Gaua</v>
          </cell>
          <cell r="I12" t="str">
            <v>Torba</v>
          </cell>
          <cell r="J12" t="str">
            <v>0084583001</v>
          </cell>
          <cell r="K12" t="str">
            <v>LOSALAVA JUNIOR SECONDARY SCHOOL</v>
          </cell>
          <cell r="L12" t="str">
            <v>SS</v>
          </cell>
          <cell r="M12" t="str">
            <v>No</v>
          </cell>
          <cell r="N12" t="str">
            <v xml:space="preserve">7 8 9 10 </v>
          </cell>
          <cell r="O12">
            <v>189</v>
          </cell>
          <cell r="P12">
            <v>192</v>
          </cell>
          <cell r="Q12">
            <v>192</v>
          </cell>
          <cell r="R12">
            <v>86</v>
          </cell>
          <cell r="S12">
            <v>89</v>
          </cell>
          <cell r="T12">
            <v>89</v>
          </cell>
        </row>
        <row r="13">
          <cell r="B13" t="str">
            <v>0101123</v>
          </cell>
          <cell r="C13" t="str">
            <v>Santa Maria Secondary</v>
          </cell>
          <cell r="D13" t="str">
            <v>FRE</v>
          </cell>
          <cell r="E13" t="str">
            <v>Torba PEB</v>
          </cell>
          <cell r="F13" t="str">
            <v>V</v>
          </cell>
          <cell r="G13" t="str">
            <v>Government of Vanuatu</v>
          </cell>
          <cell r="H13" t="str">
            <v>Gaua</v>
          </cell>
          <cell r="I13" t="str">
            <v>Torba</v>
          </cell>
          <cell r="J13" t="str">
            <v>0084560001</v>
          </cell>
          <cell r="K13" t="str">
            <v>SANTA MARIA PRIMARY SCHOOL</v>
          </cell>
          <cell r="L13" t="str">
            <v>SS</v>
          </cell>
          <cell r="M13" t="str">
            <v>Yes</v>
          </cell>
          <cell r="N13" t="str">
            <v xml:space="preserve">7 8 9 10 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B14" t="str">
            <v>010119</v>
          </cell>
          <cell r="C14" t="str">
            <v>Vaget Primary</v>
          </cell>
          <cell r="D14" t="str">
            <v>ENG</v>
          </cell>
          <cell r="E14" t="str">
            <v>Anglican Church of Melanesia</v>
          </cell>
          <cell r="F14" t="str">
            <v>G</v>
          </cell>
          <cell r="G14" t="str">
            <v>Church (Government Assisted)</v>
          </cell>
          <cell r="H14" t="str">
            <v>Gaua</v>
          </cell>
          <cell r="I14" t="str">
            <v>Torba</v>
          </cell>
          <cell r="J14" t="str">
            <v>0084562001</v>
          </cell>
          <cell r="K14" t="str">
            <v>VAGET PRIMARY SCHOOL</v>
          </cell>
          <cell r="L14" t="str">
            <v>PS</v>
          </cell>
          <cell r="M14" t="str">
            <v>No</v>
          </cell>
          <cell r="N14" t="str">
            <v xml:space="preserve">1 2 3 4 5 6 7 8 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B15" t="str">
            <v>0104106</v>
          </cell>
          <cell r="C15" t="str">
            <v>Collège de Baldwin Lonsdale Memorial (BLMS)</v>
          </cell>
          <cell r="D15" t="str">
            <v>FRE</v>
          </cell>
          <cell r="E15" t="str">
            <v>Torba PEB</v>
          </cell>
          <cell r="F15" t="str">
            <v>V</v>
          </cell>
          <cell r="G15" t="str">
            <v>Government of Vanuatu</v>
          </cell>
          <cell r="H15" t="str">
            <v>Vanua Lava</v>
          </cell>
          <cell r="I15" t="str">
            <v>Torba</v>
          </cell>
          <cell r="J15" t="str">
            <v>0084582001</v>
          </cell>
          <cell r="K15" t="str">
            <v>AREP JUNIOR &amp; SECONDARY SCHOOL</v>
          </cell>
          <cell r="L15" t="str">
            <v>SS</v>
          </cell>
          <cell r="M15" t="str">
            <v>Yes</v>
          </cell>
          <cell r="N15" t="str">
            <v xml:space="preserve">7 8 9 10 </v>
          </cell>
          <cell r="O15">
            <v>86</v>
          </cell>
          <cell r="P15">
            <v>86</v>
          </cell>
          <cell r="Q15">
            <v>86</v>
          </cell>
          <cell r="R15">
            <v>16</v>
          </cell>
          <cell r="S15">
            <v>16</v>
          </cell>
          <cell r="T15">
            <v>16</v>
          </cell>
        </row>
        <row r="16">
          <cell r="B16" t="str">
            <v>010411</v>
          </cell>
          <cell r="C16" t="str">
            <v>Sanlang Primary</v>
          </cell>
          <cell r="D16" t="str">
            <v>ENG</v>
          </cell>
          <cell r="E16" t="str">
            <v>Anglican Church of Melanesia</v>
          </cell>
          <cell r="F16" t="str">
            <v>G</v>
          </cell>
          <cell r="G16" t="str">
            <v>Church (Government Assisted)</v>
          </cell>
          <cell r="H16" t="str">
            <v>Vanua Lava</v>
          </cell>
          <cell r="I16" t="str">
            <v>Torba</v>
          </cell>
          <cell r="J16" t="str">
            <v>0084569001</v>
          </cell>
          <cell r="K16" t="str">
            <v>SANLANG PRIMARY SCHOOL</v>
          </cell>
          <cell r="L16" t="str">
            <v>PS</v>
          </cell>
          <cell r="M16" t="str">
            <v>No</v>
          </cell>
          <cell r="N16" t="str">
            <v xml:space="preserve">1 2 3 4 5 6 7 8 </v>
          </cell>
          <cell r="O16">
            <v>58</v>
          </cell>
          <cell r="P16">
            <v>58</v>
          </cell>
          <cell r="Q16">
            <v>58</v>
          </cell>
          <cell r="R16">
            <v>0</v>
          </cell>
          <cell r="S16">
            <v>0</v>
          </cell>
          <cell r="T16">
            <v>0</v>
          </cell>
        </row>
        <row r="17">
          <cell r="B17" t="str">
            <v>010490</v>
          </cell>
          <cell r="C17" t="str">
            <v>Baldwin Lonsdale Memorial (BLM) Secondary</v>
          </cell>
          <cell r="D17" t="str">
            <v>ENG</v>
          </cell>
          <cell r="E17" t="str">
            <v>Torba PEB</v>
          </cell>
          <cell r="F17" t="str">
            <v>V</v>
          </cell>
          <cell r="G17" t="str">
            <v>Government of Vanuatu</v>
          </cell>
          <cell r="H17" t="str">
            <v>Vanua Lava</v>
          </cell>
          <cell r="I17" t="str">
            <v>Torba</v>
          </cell>
          <cell r="J17" t="str">
            <v>0084582001</v>
          </cell>
          <cell r="K17" t="str">
            <v>AREP JUNIOR &amp; SECONDARY SCHOOL</v>
          </cell>
          <cell r="L17" t="str">
            <v>SS</v>
          </cell>
          <cell r="M17" t="str">
            <v>Yes</v>
          </cell>
          <cell r="N17" t="str">
            <v xml:space="preserve">7 8 9 10 11 12 13 </v>
          </cell>
          <cell r="O17">
            <v>214</v>
          </cell>
          <cell r="P17">
            <v>214</v>
          </cell>
          <cell r="Q17">
            <v>214</v>
          </cell>
          <cell r="R17">
            <v>26</v>
          </cell>
          <cell r="S17">
            <v>25</v>
          </cell>
          <cell r="T17">
            <v>25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Torba PEB</v>
          </cell>
          <cell r="F18" t="str">
            <v>V</v>
          </cell>
          <cell r="G18" t="str">
            <v>Government of Vanuatu</v>
          </cell>
          <cell r="H18" t="str">
            <v>Mota Lava</v>
          </cell>
          <cell r="I18" t="str">
            <v>Torba</v>
          </cell>
          <cell r="J18" t="str">
            <v>0173641001</v>
          </cell>
          <cell r="K18" t="str">
            <v>TELHEI JUNIOR SECONDARY SCHOOL</v>
          </cell>
          <cell r="L18" t="str">
            <v>SS</v>
          </cell>
          <cell r="M18" t="str">
            <v>No</v>
          </cell>
          <cell r="N18" t="str">
            <v xml:space="preserve">7 8 9 10 </v>
          </cell>
          <cell r="O18">
            <v>159</v>
          </cell>
          <cell r="P18">
            <v>154</v>
          </cell>
          <cell r="Q18">
            <v>154</v>
          </cell>
          <cell r="R18">
            <v>34</v>
          </cell>
          <cell r="S18">
            <v>35</v>
          </cell>
          <cell r="T18">
            <v>35</v>
          </cell>
        </row>
        <row r="19">
          <cell r="B19" t="str">
            <v>010609</v>
          </cell>
          <cell r="C19" t="str">
            <v>Pasalele Primary</v>
          </cell>
          <cell r="D19" t="str">
            <v>ENG</v>
          </cell>
          <cell r="E19" t="str">
            <v>Anglican Church of Melanesia</v>
          </cell>
          <cell r="F19" t="str">
            <v>G</v>
          </cell>
          <cell r="G19" t="str">
            <v>Church (Government Assisted)</v>
          </cell>
          <cell r="H19" t="str">
            <v>Mota</v>
          </cell>
          <cell r="I19" t="str">
            <v>Torba</v>
          </cell>
          <cell r="J19" t="str">
            <v>0084574001</v>
          </cell>
          <cell r="K19" t="str">
            <v>PASLELE PRIMARY SCHOOL</v>
          </cell>
          <cell r="L19" t="str">
            <v>PS</v>
          </cell>
          <cell r="M19" t="str">
            <v>No</v>
          </cell>
          <cell r="N19" t="str">
            <v xml:space="preserve">1 2 3 4 5 6 7 8 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B20" t="str">
            <v>0111109</v>
          </cell>
          <cell r="C20" t="str">
            <v>Robin Memorial Junior Secondary</v>
          </cell>
          <cell r="D20" t="str">
            <v>ENG</v>
          </cell>
          <cell r="E20" t="str">
            <v>Anglican Church of Melanesia</v>
          </cell>
          <cell r="F20" t="str">
            <v>G</v>
          </cell>
          <cell r="G20" t="str">
            <v>Church (Government Assisted)</v>
          </cell>
          <cell r="H20" t="str">
            <v>Loh</v>
          </cell>
          <cell r="I20" t="str">
            <v>Torba</v>
          </cell>
          <cell r="J20" t="str">
            <v>0084578001</v>
          </cell>
          <cell r="K20" t="str">
            <v>ROBIN PRIMARY SCHOOL</v>
          </cell>
          <cell r="L20" t="str">
            <v>SS</v>
          </cell>
          <cell r="M20" t="str">
            <v>No</v>
          </cell>
          <cell r="N20" t="str">
            <v xml:space="preserve">7 8 9 10 </v>
          </cell>
          <cell r="O20">
            <v>102</v>
          </cell>
          <cell r="P20">
            <v>101</v>
          </cell>
          <cell r="Q20">
            <v>101</v>
          </cell>
          <cell r="R20">
            <v>67</v>
          </cell>
          <cell r="S20">
            <v>67</v>
          </cell>
          <cell r="T20">
            <v>67</v>
          </cell>
        </row>
        <row r="21">
          <cell r="B21" t="str">
            <v>022102</v>
          </cell>
          <cell r="C21" t="str">
            <v>Amapelau/Mati Primary</v>
          </cell>
          <cell r="D21" t="str">
            <v>ENG</v>
          </cell>
          <cell r="E21" t="str">
            <v>Seven Day Adventist</v>
          </cell>
          <cell r="F21" t="str">
            <v>G</v>
          </cell>
          <cell r="G21" t="str">
            <v>Church (Government Assisted)</v>
          </cell>
          <cell r="H21" t="str">
            <v>Malo</v>
          </cell>
          <cell r="I21" t="str">
            <v>Sanma</v>
          </cell>
          <cell r="J21" t="str">
            <v>0091201001</v>
          </cell>
          <cell r="K21" t="str">
            <v>AMAPELAO PRIMARY SCHOOL</v>
          </cell>
          <cell r="L21" t="str">
            <v>PS</v>
          </cell>
          <cell r="M21" t="str">
            <v>No</v>
          </cell>
          <cell r="N21" t="str">
            <v xml:space="preserve">1 2 3 4 5 6 7 8 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B22" t="str">
            <v>0220300</v>
          </cell>
          <cell r="C22" t="str">
            <v>Aore Adventist Academy Secondary</v>
          </cell>
          <cell r="D22" t="str">
            <v>ENG</v>
          </cell>
          <cell r="E22" t="str">
            <v>Seven Day Adventist</v>
          </cell>
          <cell r="F22" t="str">
            <v>G</v>
          </cell>
          <cell r="G22" t="str">
            <v>Church (Government Assisted)</v>
          </cell>
          <cell r="H22" t="str">
            <v>Aore</v>
          </cell>
          <cell r="I22" t="str">
            <v>Sanma</v>
          </cell>
          <cell r="J22" t="str">
            <v>0084618001</v>
          </cell>
          <cell r="K22" t="str">
            <v>AORE ADVENTIST ACADEMY</v>
          </cell>
          <cell r="L22" t="str">
            <v>SS</v>
          </cell>
          <cell r="M22" t="str">
            <v>No</v>
          </cell>
          <cell r="N22" t="str">
            <v xml:space="preserve">7 8 9 10 11 12 13 </v>
          </cell>
          <cell r="O22">
            <v>529</v>
          </cell>
          <cell r="P22">
            <v>534</v>
          </cell>
          <cell r="Q22">
            <v>534</v>
          </cell>
          <cell r="R22">
            <v>44</v>
          </cell>
          <cell r="S22">
            <v>20</v>
          </cell>
          <cell r="T22">
            <v>20</v>
          </cell>
        </row>
        <row r="23">
          <cell r="B23" t="str">
            <v>022103</v>
          </cell>
          <cell r="C23" t="str">
            <v>Avunatari Primary</v>
          </cell>
          <cell r="D23" t="str">
            <v>ENG</v>
          </cell>
          <cell r="E23" t="str">
            <v>Sanma PEB</v>
          </cell>
          <cell r="F23" t="str">
            <v>V</v>
          </cell>
          <cell r="G23" t="str">
            <v>Government of Vanuatu</v>
          </cell>
          <cell r="H23" t="str">
            <v>Malo</v>
          </cell>
          <cell r="I23" t="str">
            <v>Sanma</v>
          </cell>
          <cell r="J23" t="str">
            <v>0084591001</v>
          </cell>
          <cell r="K23" t="str">
            <v>AVUNATARI PRIMARY SCHOOL</v>
          </cell>
          <cell r="L23" t="str">
            <v>PS</v>
          </cell>
          <cell r="M23" t="str">
            <v>No</v>
          </cell>
          <cell r="N23" t="str">
            <v xml:space="preserve">1 2 3 4 5 6 7 8 </v>
          </cell>
          <cell r="O23">
            <v>74</v>
          </cell>
          <cell r="P23">
            <v>74</v>
          </cell>
          <cell r="Q23">
            <v>74</v>
          </cell>
          <cell r="R23">
            <v>0</v>
          </cell>
          <cell r="S23">
            <v>0</v>
          </cell>
          <cell r="T23">
            <v>0</v>
          </cell>
        </row>
        <row r="24">
          <cell r="B24" t="str">
            <v>022205</v>
          </cell>
          <cell r="C24" t="str">
            <v>Banban Primary</v>
          </cell>
          <cell r="D24" t="str">
            <v>ENG</v>
          </cell>
          <cell r="E24" t="str">
            <v>Sanma PEB</v>
          </cell>
          <cell r="F24" t="str">
            <v>V</v>
          </cell>
          <cell r="G24" t="str">
            <v>Government of Vanuatu</v>
          </cell>
          <cell r="H24" t="str">
            <v>Santo</v>
          </cell>
          <cell r="I24" t="str">
            <v>Sanma</v>
          </cell>
          <cell r="J24" t="str">
            <v>0084598001</v>
          </cell>
          <cell r="K24" t="str">
            <v>BANBAN PRIMARY SCHOOL</v>
          </cell>
          <cell r="L24" t="str">
            <v>PS</v>
          </cell>
          <cell r="M24" t="str">
            <v>No</v>
          </cell>
          <cell r="N24" t="str">
            <v xml:space="preserve">1 2 3 4 5 6 7 8 </v>
          </cell>
          <cell r="O24">
            <v>217</v>
          </cell>
          <cell r="P24">
            <v>217</v>
          </cell>
          <cell r="Q24">
            <v>217</v>
          </cell>
          <cell r="R24">
            <v>0</v>
          </cell>
          <cell r="S24">
            <v>0</v>
          </cell>
          <cell r="T24">
            <v>0</v>
          </cell>
        </row>
        <row r="25">
          <cell r="B25" t="str">
            <v>0222301</v>
          </cell>
          <cell r="C25" t="str">
            <v>Bombua Secondary</v>
          </cell>
          <cell r="D25" t="str">
            <v>ENG</v>
          </cell>
          <cell r="E25" t="str">
            <v>Church of Christ</v>
          </cell>
          <cell r="F25" t="str">
            <v>G</v>
          </cell>
          <cell r="G25" t="str">
            <v>Church (Government Assisted)</v>
          </cell>
          <cell r="H25" t="str">
            <v>Santo</v>
          </cell>
          <cell r="I25" t="str">
            <v>Sanma</v>
          </cell>
          <cell r="J25" t="str">
            <v>0186772001</v>
          </cell>
          <cell r="K25" t="str">
            <v>BOMBUA LONDUA JUNIOR SECONDARY SCHOOL</v>
          </cell>
          <cell r="L25" t="str">
            <v>SS</v>
          </cell>
          <cell r="M25" t="str">
            <v>No</v>
          </cell>
          <cell r="N25" t="str">
            <v xml:space="preserve">7 8 9 10 </v>
          </cell>
          <cell r="O25">
            <v>630</v>
          </cell>
          <cell r="P25">
            <v>631</v>
          </cell>
          <cell r="Q25">
            <v>631</v>
          </cell>
          <cell r="R25">
            <v>23</v>
          </cell>
          <cell r="S25">
            <v>14</v>
          </cell>
          <cell r="T25">
            <v>14</v>
          </cell>
        </row>
        <row r="26">
          <cell r="B26" t="str">
            <v>0222307</v>
          </cell>
          <cell r="C26" t="str">
            <v>Collège de St. Michel</v>
          </cell>
          <cell r="D26" t="str">
            <v>FRE</v>
          </cell>
          <cell r="E26" t="str">
            <v>Catholic Education Authority</v>
          </cell>
          <cell r="F26" t="str">
            <v>G</v>
          </cell>
          <cell r="G26" t="str">
            <v>Church (Government Assisted)</v>
          </cell>
          <cell r="H26" t="str">
            <v>Santo</v>
          </cell>
          <cell r="I26" t="str">
            <v>Sanma</v>
          </cell>
          <cell r="J26" t="str">
            <v>0084621001</v>
          </cell>
          <cell r="K26" t="str">
            <v>COLLEGE TECHNIQUE ST MICHEL</v>
          </cell>
          <cell r="L26" t="str">
            <v>SS</v>
          </cell>
          <cell r="M26" t="str">
            <v>No</v>
          </cell>
          <cell r="N26" t="str">
            <v xml:space="preserve">7 8 9 10 11 12 </v>
          </cell>
          <cell r="O26">
            <v>519</v>
          </cell>
          <cell r="P26">
            <v>519</v>
          </cell>
          <cell r="Q26">
            <v>577</v>
          </cell>
          <cell r="R26">
            <v>0</v>
          </cell>
          <cell r="S26">
            <v>0</v>
          </cell>
          <cell r="T26">
            <v>0</v>
          </cell>
        </row>
        <row r="27">
          <cell r="B27" t="str">
            <v>022289</v>
          </cell>
          <cell r="C27" t="str">
            <v>De Quiros(Matantas) Primary</v>
          </cell>
          <cell r="D27" t="str">
            <v>ENG</v>
          </cell>
          <cell r="E27" t="str">
            <v>Sanma PEB</v>
          </cell>
          <cell r="F27" t="str">
            <v>V</v>
          </cell>
          <cell r="G27" t="str">
            <v>Government of Vanuatu</v>
          </cell>
          <cell r="H27" t="str">
            <v>Santo</v>
          </cell>
          <cell r="I27" t="str">
            <v>Sanma</v>
          </cell>
          <cell r="J27" t="str">
            <v>0098423001</v>
          </cell>
          <cell r="K27" t="str">
            <v>DE QUEROS (MATANTAS) PRIMARY SCHOOL</v>
          </cell>
          <cell r="L27" t="str">
            <v>PS</v>
          </cell>
          <cell r="M27" t="str">
            <v>No</v>
          </cell>
          <cell r="N27" t="str">
            <v xml:space="preserve">1 2 3 4 5 6 7 8 </v>
          </cell>
          <cell r="O27">
            <v>80</v>
          </cell>
          <cell r="P27">
            <v>80</v>
          </cell>
          <cell r="Q27">
            <v>80</v>
          </cell>
          <cell r="R27">
            <v>0</v>
          </cell>
          <cell r="S27">
            <v>0</v>
          </cell>
          <cell r="T27">
            <v>0</v>
          </cell>
        </row>
        <row r="28">
          <cell r="B28" t="str">
            <v>022210</v>
          </cell>
          <cell r="C28" t="str">
            <v>Ebenezer Primary</v>
          </cell>
          <cell r="D28" t="str">
            <v>ENG</v>
          </cell>
          <cell r="E28" t="str">
            <v>Sanma PEB</v>
          </cell>
          <cell r="F28" t="str">
            <v>V</v>
          </cell>
          <cell r="G28" t="str">
            <v>Government of Vanuatu</v>
          </cell>
          <cell r="H28" t="str">
            <v>Santo</v>
          </cell>
          <cell r="I28" t="str">
            <v>Sanma</v>
          </cell>
          <cell r="J28" t="str">
            <v>0084601001</v>
          </cell>
          <cell r="K28" t="str">
            <v>EBENEZER PRIMARY SCHOOL</v>
          </cell>
          <cell r="L28" t="str">
            <v>PS</v>
          </cell>
          <cell r="M28" t="str">
            <v>No</v>
          </cell>
          <cell r="N28" t="str">
            <v xml:space="preserve">1 2 3 4 5 6 7 8 </v>
          </cell>
          <cell r="O28">
            <v>91</v>
          </cell>
          <cell r="P28">
            <v>91</v>
          </cell>
          <cell r="Q28">
            <v>91</v>
          </cell>
          <cell r="R28">
            <v>0</v>
          </cell>
          <cell r="S28">
            <v>0</v>
          </cell>
          <cell r="T28">
            <v>0</v>
          </cell>
        </row>
        <row r="29">
          <cell r="B29" t="str">
            <v>0222302</v>
          </cell>
          <cell r="C29" t="str">
            <v>Hog Harbour Secondary</v>
          </cell>
          <cell r="D29" t="str">
            <v>ENG</v>
          </cell>
          <cell r="E29" t="str">
            <v>Sanma PEB</v>
          </cell>
          <cell r="F29" t="str">
            <v>V</v>
          </cell>
          <cell r="G29" t="str">
            <v>Government of Vanuatu</v>
          </cell>
          <cell r="H29" t="str">
            <v>Santo</v>
          </cell>
          <cell r="I29" t="str">
            <v>Sanma</v>
          </cell>
          <cell r="J29" t="str">
            <v>0084614001</v>
          </cell>
          <cell r="K29" t="str">
            <v>HOG HARBOUR JUNIOR SECONDARY SCHOOL</v>
          </cell>
          <cell r="L29" t="str">
            <v>SS</v>
          </cell>
          <cell r="M29" t="str">
            <v>No</v>
          </cell>
          <cell r="N29" t="str">
            <v xml:space="preserve">13 </v>
          </cell>
          <cell r="O29">
            <v>300</v>
          </cell>
          <cell r="P29">
            <v>300</v>
          </cell>
          <cell r="Q29">
            <v>300</v>
          </cell>
          <cell r="R29">
            <v>0</v>
          </cell>
          <cell r="S29">
            <v>0</v>
          </cell>
          <cell r="T29">
            <v>0</v>
          </cell>
        </row>
        <row r="30">
          <cell r="B30" t="str">
            <v>020101</v>
          </cell>
          <cell r="C30" t="str">
            <v>Kamewa English Primary</v>
          </cell>
          <cell r="D30" t="str">
            <v>ENG</v>
          </cell>
          <cell r="E30" t="str">
            <v>Sanma PEB</v>
          </cell>
          <cell r="F30" t="str">
            <v>V</v>
          </cell>
          <cell r="G30" t="str">
            <v>Government of Vanuatu</v>
          </cell>
          <cell r="H30" t="str">
            <v>Santo</v>
          </cell>
          <cell r="I30" t="str">
            <v>Sanma</v>
          </cell>
          <cell r="J30" t="str">
            <v>0084640001</v>
          </cell>
          <cell r="K30" t="str">
            <v>KAMEWA PRIMARY SCHOOL</v>
          </cell>
          <cell r="L30" t="str">
            <v>PS</v>
          </cell>
          <cell r="M30" t="str">
            <v>Yes</v>
          </cell>
          <cell r="N30" t="str">
            <v xml:space="preserve">1 2 3 4 5 6 7 8 </v>
          </cell>
          <cell r="O30">
            <v>165</v>
          </cell>
          <cell r="P30">
            <v>165</v>
          </cell>
          <cell r="Q30">
            <v>165</v>
          </cell>
          <cell r="R30">
            <v>0</v>
          </cell>
          <cell r="S30">
            <v>0</v>
          </cell>
          <cell r="T30">
            <v>0</v>
          </cell>
        </row>
        <row r="31">
          <cell r="B31" t="str">
            <v>020102</v>
          </cell>
          <cell r="C31" t="str">
            <v>Kamewa French Primary</v>
          </cell>
          <cell r="D31" t="str">
            <v>FRE</v>
          </cell>
          <cell r="E31" t="str">
            <v>Sanma PEB</v>
          </cell>
          <cell r="F31" t="str">
            <v>V</v>
          </cell>
          <cell r="G31" t="str">
            <v>Government of Vanuatu</v>
          </cell>
          <cell r="H31" t="str">
            <v>Santo</v>
          </cell>
          <cell r="I31" t="str">
            <v>Sanma</v>
          </cell>
          <cell r="J31" t="str">
            <v>0084640001</v>
          </cell>
          <cell r="K31" t="str">
            <v>KAMEWA PRIMARY SCHOOL</v>
          </cell>
          <cell r="L31" t="str">
            <v>PS</v>
          </cell>
          <cell r="M31" t="str">
            <v>Yes</v>
          </cell>
          <cell r="N31" t="str">
            <v xml:space="preserve">1 2 3 4 5 6 7 8 </v>
          </cell>
          <cell r="O31">
            <v>122</v>
          </cell>
          <cell r="P31">
            <v>122</v>
          </cell>
          <cell r="Q31">
            <v>122</v>
          </cell>
          <cell r="R31">
            <v>0</v>
          </cell>
          <cell r="S31">
            <v>0</v>
          </cell>
          <cell r="T31">
            <v>0</v>
          </cell>
        </row>
        <row r="32">
          <cell r="B32" t="str">
            <v>022223</v>
          </cell>
          <cell r="C32" t="str">
            <v>Limarua Primary</v>
          </cell>
          <cell r="D32" t="str">
            <v>ENG</v>
          </cell>
          <cell r="E32" t="str">
            <v>Sanma PEB</v>
          </cell>
          <cell r="F32" t="str">
            <v>V</v>
          </cell>
          <cell r="G32" t="str">
            <v>Government of Vanuatu</v>
          </cell>
          <cell r="H32" t="str">
            <v>Santo</v>
          </cell>
          <cell r="I32" t="str">
            <v>Sanma</v>
          </cell>
          <cell r="J32" t="str">
            <v>0084649001</v>
          </cell>
          <cell r="K32" t="str">
            <v>LIMARUA PRIMARY SCHOOL</v>
          </cell>
          <cell r="L32" t="str">
            <v>PS</v>
          </cell>
          <cell r="M32" t="str">
            <v>No</v>
          </cell>
          <cell r="N32" t="str">
            <v xml:space="preserve">1 2 3 4 5 6 7 8 </v>
          </cell>
          <cell r="O32">
            <v>54</v>
          </cell>
          <cell r="P32">
            <v>54</v>
          </cell>
          <cell r="Q32">
            <v>54</v>
          </cell>
          <cell r="R32">
            <v>0</v>
          </cell>
          <cell r="S32">
            <v>0</v>
          </cell>
          <cell r="T32">
            <v>0</v>
          </cell>
        </row>
        <row r="33">
          <cell r="B33" t="str">
            <v>020103</v>
          </cell>
          <cell r="C33" t="str">
            <v>Luganville Est Primary</v>
          </cell>
          <cell r="D33" t="str">
            <v>FRE</v>
          </cell>
          <cell r="E33" t="str">
            <v>Sanma PEB</v>
          </cell>
          <cell r="F33" t="str">
            <v>V</v>
          </cell>
          <cell r="G33" t="str">
            <v>Government of Vanuatu</v>
          </cell>
          <cell r="H33" t="str">
            <v>Santo</v>
          </cell>
          <cell r="I33" t="str">
            <v>Sanma</v>
          </cell>
          <cell r="J33" t="str">
            <v>0084608001</v>
          </cell>
          <cell r="K33" t="str">
            <v>LUGANVILLE EAST PRIMARY SCHOOL</v>
          </cell>
          <cell r="L33" t="str">
            <v>PS</v>
          </cell>
          <cell r="M33" t="str">
            <v>No</v>
          </cell>
          <cell r="N33" t="str">
            <v xml:space="preserve">1 2 3 4 5 6 7 8 </v>
          </cell>
          <cell r="O33">
            <v>138</v>
          </cell>
          <cell r="P33">
            <v>138</v>
          </cell>
          <cell r="Q33">
            <v>138</v>
          </cell>
          <cell r="R33">
            <v>0</v>
          </cell>
          <cell r="S33">
            <v>0</v>
          </cell>
          <cell r="T33">
            <v>0</v>
          </cell>
        </row>
        <row r="34">
          <cell r="B34" t="str">
            <v>0201100</v>
          </cell>
          <cell r="C34" t="str">
            <v>Lycée de Luganville</v>
          </cell>
          <cell r="D34" t="str">
            <v>FRE</v>
          </cell>
          <cell r="E34" t="str">
            <v>Sanma PEB</v>
          </cell>
          <cell r="F34" t="str">
            <v>V</v>
          </cell>
          <cell r="G34" t="str">
            <v>Government of Vanuatu</v>
          </cell>
          <cell r="H34" t="str">
            <v>Santo</v>
          </cell>
          <cell r="I34" t="str">
            <v>Sanma</v>
          </cell>
          <cell r="J34" t="str">
            <v>0084611001</v>
          </cell>
          <cell r="K34" t="str">
            <v>LYCEE DE LUGANVILLE</v>
          </cell>
          <cell r="L34" t="str">
            <v>SS</v>
          </cell>
          <cell r="M34" t="str">
            <v>No</v>
          </cell>
          <cell r="N34" t="str">
            <v xml:space="preserve">7 8 9 10 11 12 13 14 </v>
          </cell>
          <cell r="O34">
            <v>584</v>
          </cell>
          <cell r="P34">
            <v>581</v>
          </cell>
          <cell r="Q34">
            <v>650</v>
          </cell>
          <cell r="R34">
            <v>3</v>
          </cell>
          <cell r="S34">
            <v>1</v>
          </cell>
          <cell r="T34">
            <v>1</v>
          </cell>
        </row>
        <row r="35">
          <cell r="B35" t="str">
            <v>022232</v>
          </cell>
          <cell r="C35" t="str">
            <v>Mataloi Primary</v>
          </cell>
          <cell r="D35" t="str">
            <v>FRE</v>
          </cell>
          <cell r="E35" t="str">
            <v>Federation de l'enseignement libre protestant (FELP)</v>
          </cell>
          <cell r="F35" t="str">
            <v>G</v>
          </cell>
          <cell r="G35" t="str">
            <v>Church (Government Assisted)</v>
          </cell>
          <cell r="H35" t="str">
            <v>Santo</v>
          </cell>
          <cell r="I35" t="str">
            <v>Sanma</v>
          </cell>
          <cell r="J35" t="str">
            <v>0084672001</v>
          </cell>
          <cell r="K35" t="str">
            <v>MATALOI PRIMARY SCHOOL</v>
          </cell>
          <cell r="L35" t="str">
            <v>PS</v>
          </cell>
          <cell r="M35" t="str">
            <v>No</v>
          </cell>
          <cell r="N35" t="str">
            <v xml:space="preserve">1 2 3 4 5 6 7 8 </v>
          </cell>
          <cell r="O35">
            <v>33</v>
          </cell>
          <cell r="P35">
            <v>33</v>
          </cell>
          <cell r="Q35">
            <v>33</v>
          </cell>
          <cell r="R35">
            <v>0</v>
          </cell>
          <cell r="S35">
            <v>0</v>
          </cell>
          <cell r="T35">
            <v>0</v>
          </cell>
        </row>
        <row r="36">
          <cell r="B36" t="str">
            <v>0222303</v>
          </cell>
          <cell r="C36" t="str">
            <v>Matevulu College</v>
          </cell>
          <cell r="D36" t="str">
            <v>ENG</v>
          </cell>
          <cell r="E36" t="str">
            <v>Sanma PEB</v>
          </cell>
          <cell r="F36" t="str">
            <v>V</v>
          </cell>
          <cell r="G36" t="str">
            <v>Government of Vanuatu</v>
          </cell>
          <cell r="H36" t="str">
            <v>Santo</v>
          </cell>
          <cell r="I36" t="str">
            <v>Sanma</v>
          </cell>
          <cell r="J36" t="str">
            <v>0084615001</v>
          </cell>
          <cell r="K36" t="str">
            <v>MATEVULU COLLEGE</v>
          </cell>
          <cell r="L36" t="str">
            <v>SS</v>
          </cell>
          <cell r="M36" t="str">
            <v>No</v>
          </cell>
          <cell r="N36" t="str">
            <v xml:space="preserve">7 8 9 10 11 12 13 </v>
          </cell>
          <cell r="O36">
            <v>696</v>
          </cell>
          <cell r="P36">
            <v>699</v>
          </cell>
          <cell r="Q36">
            <v>699</v>
          </cell>
          <cell r="R36">
            <v>26</v>
          </cell>
          <cell r="S36">
            <v>14</v>
          </cell>
          <cell r="T36">
            <v>14</v>
          </cell>
        </row>
        <row r="37">
          <cell r="B37" t="str">
            <v>0222352</v>
          </cell>
          <cell r="C37" t="str">
            <v>Menevula Junior Secondary</v>
          </cell>
          <cell r="D37" t="str">
            <v>ENG</v>
          </cell>
          <cell r="E37" t="str">
            <v>Sanma PEB</v>
          </cell>
          <cell r="F37" t="str">
            <v>V</v>
          </cell>
          <cell r="G37" t="str">
            <v>Government of Vanuatu</v>
          </cell>
          <cell r="H37" t="str">
            <v>Santo</v>
          </cell>
          <cell r="I37" t="str">
            <v>Sanma</v>
          </cell>
          <cell r="J37" t="str">
            <v>0084617001</v>
          </cell>
          <cell r="K37" t="str">
            <v>MENEVULA JUNIOR SECONDARY SCHOOL</v>
          </cell>
          <cell r="L37" t="str">
            <v>SS</v>
          </cell>
          <cell r="M37" t="str">
            <v>No</v>
          </cell>
          <cell r="N37" t="str">
            <v xml:space="preserve">7 8 9 10 </v>
          </cell>
          <cell r="O37">
            <v>125</v>
          </cell>
          <cell r="P37">
            <v>123</v>
          </cell>
          <cell r="Q37">
            <v>123</v>
          </cell>
          <cell r="R37">
            <v>22</v>
          </cell>
          <cell r="S37">
            <v>21</v>
          </cell>
          <cell r="T37">
            <v>21</v>
          </cell>
        </row>
        <row r="38">
          <cell r="B38" t="str">
            <v>022229</v>
          </cell>
          <cell r="C38" t="str">
            <v>Merei (Mamara) Primary</v>
          </cell>
          <cell r="D38" t="str">
            <v>ENG</v>
          </cell>
          <cell r="E38" t="str">
            <v>Sanma PEB</v>
          </cell>
          <cell r="F38" t="str">
            <v>V</v>
          </cell>
          <cell r="G38" t="str">
            <v>Government of Vanuatu</v>
          </cell>
          <cell r="H38" t="str">
            <v>Santo</v>
          </cell>
          <cell r="I38" t="str">
            <v>Sanma</v>
          </cell>
          <cell r="J38" t="str">
            <v>0084623001</v>
          </cell>
          <cell r="K38" t="str">
            <v>MEREI PRIMARY SCHOOL</v>
          </cell>
          <cell r="L38" t="str">
            <v>PS</v>
          </cell>
          <cell r="M38" t="str">
            <v>No</v>
          </cell>
          <cell r="N38" t="str">
            <v xml:space="preserve">1 2 3 4 5 6 7 8 </v>
          </cell>
          <cell r="O38">
            <v>47</v>
          </cell>
          <cell r="P38">
            <v>47</v>
          </cell>
          <cell r="Q38">
            <v>47</v>
          </cell>
          <cell r="R38">
            <v>0</v>
          </cell>
          <cell r="S38">
            <v>0</v>
          </cell>
          <cell r="T38">
            <v>0</v>
          </cell>
        </row>
        <row r="39">
          <cell r="B39" t="str">
            <v>0222304</v>
          </cell>
          <cell r="C39" t="str">
            <v>Moli Valivu Secondary</v>
          </cell>
          <cell r="D39" t="str">
            <v>FRE</v>
          </cell>
          <cell r="E39" t="str">
            <v>Federation de l'enseignement libre protestant (FELP)</v>
          </cell>
          <cell r="F39" t="str">
            <v>G</v>
          </cell>
          <cell r="G39" t="str">
            <v>Church (Government Assisted)</v>
          </cell>
          <cell r="H39" t="str">
            <v>Santo</v>
          </cell>
          <cell r="I39" t="str">
            <v>Sanma</v>
          </cell>
          <cell r="J39" t="str">
            <v>0084619001</v>
          </cell>
          <cell r="K39" t="str">
            <v>COLLEGE DE MOLI VALIVU</v>
          </cell>
          <cell r="L39" t="str">
            <v>SS</v>
          </cell>
          <cell r="M39" t="str">
            <v>No</v>
          </cell>
          <cell r="N39" t="str">
            <v xml:space="preserve">7 8 9 10 </v>
          </cell>
          <cell r="O39">
            <v>94</v>
          </cell>
          <cell r="P39">
            <v>94</v>
          </cell>
          <cell r="Q39">
            <v>94</v>
          </cell>
          <cell r="R39">
            <v>10</v>
          </cell>
          <cell r="S39">
            <v>9</v>
          </cell>
          <cell r="T39">
            <v>9</v>
          </cell>
        </row>
        <row r="40">
          <cell r="B40" t="str">
            <v>0222567</v>
          </cell>
          <cell r="C40" t="str">
            <v>Mwast Jr. Secondary School</v>
          </cell>
          <cell r="D40" t="str">
            <v>ENG</v>
          </cell>
          <cell r="E40" t="str">
            <v>Sanma PEB</v>
          </cell>
          <cell r="F40" t="str">
            <v>V</v>
          </cell>
          <cell r="G40" t="str">
            <v>Government of Vanuatu</v>
          </cell>
          <cell r="H40" t="str">
            <v>Santo</v>
          </cell>
          <cell r="I40" t="str">
            <v>Sanma</v>
          </cell>
          <cell r="J40" t="str">
            <v>0098428001</v>
          </cell>
          <cell r="K40" t="str">
            <v>MWAST PRIMARY SCHOOL</v>
          </cell>
          <cell r="L40" t="str">
            <v>SS</v>
          </cell>
          <cell r="M40" t="str">
            <v>No</v>
          </cell>
          <cell r="N40" t="str">
            <v xml:space="preserve">7 8 9 10 </v>
          </cell>
          <cell r="O40">
            <v>132</v>
          </cell>
          <cell r="P40">
            <v>132</v>
          </cell>
          <cell r="Q40">
            <v>132</v>
          </cell>
          <cell r="R40">
            <v>2</v>
          </cell>
          <cell r="S40">
            <v>2</v>
          </cell>
          <cell r="T40">
            <v>2</v>
          </cell>
        </row>
        <row r="41">
          <cell r="B41" t="str">
            <v>0221344</v>
          </cell>
          <cell r="C41" t="str">
            <v>Nandiutu English Secondary</v>
          </cell>
          <cell r="D41" t="str">
            <v>ENG</v>
          </cell>
          <cell r="E41" t="str">
            <v>Sanma PEB</v>
          </cell>
          <cell r="F41" t="str">
            <v>V</v>
          </cell>
          <cell r="G41" t="str">
            <v>Government of Vanuatu</v>
          </cell>
          <cell r="H41" t="str">
            <v>Malo</v>
          </cell>
          <cell r="I41" t="str">
            <v>Sanma</v>
          </cell>
          <cell r="J41" t="str">
            <v>0084613001</v>
          </cell>
          <cell r="K41" t="str">
            <v>COLLEGE DE NANDIUTU</v>
          </cell>
          <cell r="L41" t="str">
            <v>SS</v>
          </cell>
          <cell r="M41" t="str">
            <v>No</v>
          </cell>
          <cell r="N41" t="str">
            <v xml:space="preserve">7 8 9 10 </v>
          </cell>
          <cell r="O41">
            <v>158</v>
          </cell>
          <cell r="P41">
            <v>158</v>
          </cell>
          <cell r="Q41">
            <v>158</v>
          </cell>
          <cell r="R41">
            <v>6</v>
          </cell>
          <cell r="S41">
            <v>6</v>
          </cell>
          <cell r="T41">
            <v>6</v>
          </cell>
        </row>
        <row r="42">
          <cell r="B42" t="str">
            <v>0221305</v>
          </cell>
          <cell r="C42" t="str">
            <v>Nandiutu French Secondary</v>
          </cell>
          <cell r="D42" t="str">
            <v>FRE</v>
          </cell>
          <cell r="E42" t="str">
            <v>Sanma PEB</v>
          </cell>
          <cell r="F42" t="str">
            <v>V</v>
          </cell>
          <cell r="G42" t="str">
            <v>Government of Vanuatu</v>
          </cell>
          <cell r="H42" t="str">
            <v>Malo</v>
          </cell>
          <cell r="I42" t="str">
            <v>Sanma</v>
          </cell>
          <cell r="J42" t="str">
            <v>0084613001</v>
          </cell>
          <cell r="K42" t="str">
            <v>COLLEGE DE NANDIUTU</v>
          </cell>
          <cell r="L42" t="str">
            <v>SS</v>
          </cell>
          <cell r="M42" t="str">
            <v>No</v>
          </cell>
          <cell r="N42" t="str">
            <v xml:space="preserve">7 8 9 10 </v>
          </cell>
          <cell r="O42">
            <v>20</v>
          </cell>
          <cell r="P42">
            <v>20</v>
          </cell>
          <cell r="Q42">
            <v>20</v>
          </cell>
          <cell r="R42">
            <v>1</v>
          </cell>
          <cell r="S42">
            <v>1</v>
          </cell>
          <cell r="T42">
            <v>1</v>
          </cell>
        </row>
        <row r="43">
          <cell r="B43" t="str">
            <v>022241</v>
          </cell>
          <cell r="C43" t="str">
            <v>Natawa Primary</v>
          </cell>
          <cell r="D43" t="str">
            <v>ENG</v>
          </cell>
          <cell r="E43" t="str">
            <v>Sanma PEB</v>
          </cell>
          <cell r="F43" t="str">
            <v>V</v>
          </cell>
          <cell r="G43" t="str">
            <v>Government of Vanuatu</v>
          </cell>
          <cell r="H43" t="str">
            <v>Santo</v>
          </cell>
          <cell r="I43" t="str">
            <v>Sanma</v>
          </cell>
          <cell r="J43" t="str">
            <v>0084624001</v>
          </cell>
          <cell r="K43" t="str">
            <v>NATAWA PRIMARY SCHOOL</v>
          </cell>
          <cell r="L43" t="str">
            <v>PS</v>
          </cell>
          <cell r="M43" t="str">
            <v>No</v>
          </cell>
          <cell r="N43" t="str">
            <v xml:space="preserve">1 2 3 4 5 6 7 8 </v>
          </cell>
          <cell r="O43">
            <v>102</v>
          </cell>
          <cell r="P43">
            <v>102</v>
          </cell>
          <cell r="Q43">
            <v>102</v>
          </cell>
          <cell r="R43">
            <v>0</v>
          </cell>
          <cell r="S43">
            <v>0</v>
          </cell>
          <cell r="T43">
            <v>0</v>
          </cell>
        </row>
        <row r="44">
          <cell r="B44" t="str">
            <v>0222513</v>
          </cell>
          <cell r="C44" t="str">
            <v>Navele Secondary</v>
          </cell>
          <cell r="D44" t="str">
            <v>ENG</v>
          </cell>
          <cell r="E44" t="str">
            <v>Anglican Church of Melanesia</v>
          </cell>
          <cell r="F44" t="str">
            <v>G</v>
          </cell>
          <cell r="G44" t="str">
            <v>Church (Government Assisted)</v>
          </cell>
          <cell r="H44" t="str">
            <v>Santo</v>
          </cell>
          <cell r="I44" t="str">
            <v>Sanma</v>
          </cell>
          <cell r="J44" t="str">
            <v>0098399001</v>
          </cell>
          <cell r="K44" t="str">
            <v>NAVELE JUNIOR SECONDARY SCHOOL</v>
          </cell>
          <cell r="L44" t="str">
            <v>SS</v>
          </cell>
          <cell r="M44" t="str">
            <v>No</v>
          </cell>
          <cell r="N44" t="str">
            <v xml:space="preserve">7 8 9 10 </v>
          </cell>
          <cell r="O44">
            <v>74</v>
          </cell>
          <cell r="P44">
            <v>75</v>
          </cell>
          <cell r="Q44">
            <v>75</v>
          </cell>
          <cell r="R44">
            <v>0</v>
          </cell>
          <cell r="S44">
            <v>0</v>
          </cell>
          <cell r="T44">
            <v>0</v>
          </cell>
        </row>
        <row r="45">
          <cell r="B45" t="str">
            <v>022286</v>
          </cell>
          <cell r="C45" t="str">
            <v>Paireve (Nasulesule) Primary</v>
          </cell>
          <cell r="D45" t="str">
            <v>ENG</v>
          </cell>
          <cell r="E45" t="str">
            <v>Sanma PEB</v>
          </cell>
          <cell r="F45" t="str">
            <v>V</v>
          </cell>
          <cell r="G45" t="str">
            <v>Government of Vanuatu</v>
          </cell>
          <cell r="H45" t="str">
            <v>Santo</v>
          </cell>
          <cell r="I45" t="str">
            <v>Sanma</v>
          </cell>
          <cell r="J45" t="str">
            <v>0098430001</v>
          </cell>
          <cell r="K45" t="str">
            <v>PAIREVE PRIMARY SCHOOL</v>
          </cell>
          <cell r="L45" t="str">
            <v>PS</v>
          </cell>
          <cell r="M45" t="str">
            <v>No</v>
          </cell>
          <cell r="N45" t="str">
            <v xml:space="preserve">1 2 3 4 5 6 7 8 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B46" t="str">
            <v>022251</v>
          </cell>
          <cell r="C46" t="str">
            <v>Pialulup Primary</v>
          </cell>
          <cell r="D46" t="str">
            <v>ENG</v>
          </cell>
          <cell r="E46" t="str">
            <v>Sanma PEB</v>
          </cell>
          <cell r="F46" t="str">
            <v>V</v>
          </cell>
          <cell r="G46" t="str">
            <v>Government of Vanuatu</v>
          </cell>
          <cell r="H46" t="str">
            <v>Santo</v>
          </cell>
          <cell r="I46" t="str">
            <v>Sanma</v>
          </cell>
          <cell r="J46" t="str">
            <v>0084628001</v>
          </cell>
          <cell r="K46" t="str">
            <v>PIALULUP PRIMARY SCHOOL</v>
          </cell>
          <cell r="L46" t="str">
            <v>PS</v>
          </cell>
          <cell r="M46" t="str">
            <v>No</v>
          </cell>
          <cell r="N46" t="str">
            <v xml:space="preserve">1 2 3 4 5 6 7 8 </v>
          </cell>
          <cell r="O46">
            <v>39</v>
          </cell>
          <cell r="P46">
            <v>39</v>
          </cell>
          <cell r="Q46">
            <v>39</v>
          </cell>
          <cell r="R46">
            <v>0</v>
          </cell>
          <cell r="S46">
            <v>0</v>
          </cell>
          <cell r="T46">
            <v>0</v>
          </cell>
        </row>
        <row r="47">
          <cell r="B47" t="str">
            <v>0222309</v>
          </cell>
          <cell r="C47" t="str">
            <v>Rowhani Secondary</v>
          </cell>
          <cell r="D47" t="str">
            <v>ENG</v>
          </cell>
          <cell r="E47" t="str">
            <v>Bahai</v>
          </cell>
          <cell r="F47" t="str">
            <v>G</v>
          </cell>
          <cell r="G47" t="str">
            <v>Church (Government Assisted)</v>
          </cell>
          <cell r="H47" t="str">
            <v>Santo</v>
          </cell>
          <cell r="I47" t="str">
            <v>Sanma</v>
          </cell>
          <cell r="J47" t="str">
            <v>0107822001</v>
          </cell>
          <cell r="K47" t="str">
            <v>ROWHANI SCHOOL</v>
          </cell>
          <cell r="L47" t="str">
            <v>SS</v>
          </cell>
          <cell r="M47" t="str">
            <v>Yes</v>
          </cell>
          <cell r="N47" t="str">
            <v xml:space="preserve">7 8 9 10 </v>
          </cell>
          <cell r="O47">
            <v>154</v>
          </cell>
          <cell r="P47">
            <v>154</v>
          </cell>
          <cell r="Q47">
            <v>154</v>
          </cell>
          <cell r="R47">
            <v>2</v>
          </cell>
          <cell r="S47">
            <v>2</v>
          </cell>
          <cell r="T47">
            <v>2</v>
          </cell>
        </row>
        <row r="48">
          <cell r="B48" t="str">
            <v>022264</v>
          </cell>
          <cell r="C48" t="str">
            <v>Saletui Primary</v>
          </cell>
          <cell r="D48" t="str">
            <v>ENG</v>
          </cell>
          <cell r="E48" t="str">
            <v>Sanma PEB</v>
          </cell>
          <cell r="F48" t="str">
            <v>V</v>
          </cell>
          <cell r="G48" t="str">
            <v>Government of Vanuatu</v>
          </cell>
          <cell r="H48" t="str">
            <v>Santo</v>
          </cell>
          <cell r="I48" t="str">
            <v>Sanma</v>
          </cell>
          <cell r="J48" t="str">
            <v>0084654001</v>
          </cell>
          <cell r="K48" t="str">
            <v>SALETUI PRIMARY SCHOOL</v>
          </cell>
          <cell r="L48" t="str">
            <v>PS</v>
          </cell>
          <cell r="M48" t="str">
            <v>No</v>
          </cell>
          <cell r="N48" t="str">
            <v xml:space="preserve">1 2 3 4 5 6 7 8 </v>
          </cell>
          <cell r="O48">
            <v>66</v>
          </cell>
          <cell r="P48">
            <v>66</v>
          </cell>
          <cell r="Q48">
            <v>66</v>
          </cell>
          <cell r="R48">
            <v>0</v>
          </cell>
          <cell r="S48">
            <v>0</v>
          </cell>
          <cell r="T48">
            <v>0</v>
          </cell>
        </row>
        <row r="49">
          <cell r="B49" t="str">
            <v>0222310</v>
          </cell>
          <cell r="C49" t="str">
            <v>Santo Christian Secondary</v>
          </cell>
          <cell r="D49" t="str">
            <v>ENG</v>
          </cell>
          <cell r="E49" t="str">
            <v>Assemblies of God</v>
          </cell>
          <cell r="F49" t="str">
            <v>G</v>
          </cell>
          <cell r="G49" t="str">
            <v>Church (Government Assisted)</v>
          </cell>
          <cell r="H49" t="str">
            <v>Santo</v>
          </cell>
          <cell r="I49" t="str">
            <v>Sanma</v>
          </cell>
          <cell r="J49"/>
          <cell r="K49"/>
          <cell r="L49" t="str">
            <v>SS</v>
          </cell>
          <cell r="M49" t="str">
            <v>No</v>
          </cell>
          <cell r="N49" t="str">
            <v xml:space="preserve">7 8 9 10 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B50" t="str">
            <v>0201102</v>
          </cell>
          <cell r="C50" t="str">
            <v>Santo East Secondary</v>
          </cell>
          <cell r="D50" t="str">
            <v>ENG</v>
          </cell>
          <cell r="E50" t="str">
            <v>Sanma PEB</v>
          </cell>
          <cell r="F50" t="str">
            <v>V</v>
          </cell>
          <cell r="G50" t="str">
            <v>Government of Vanuatu</v>
          </cell>
          <cell r="H50" t="str">
            <v>Santo</v>
          </cell>
          <cell r="I50" t="str">
            <v>Sanma</v>
          </cell>
          <cell r="J50" t="str">
            <v>0084612001</v>
          </cell>
          <cell r="K50" t="str">
            <v>SANTO EAST JUNIOR SECONDARY SCHOOL</v>
          </cell>
          <cell r="L50" t="str">
            <v>SS</v>
          </cell>
          <cell r="M50" t="str">
            <v>No</v>
          </cell>
          <cell r="N50" t="str">
            <v xml:space="preserve">7 8 9 10 11 12 13 </v>
          </cell>
          <cell r="O50">
            <v>1034</v>
          </cell>
          <cell r="P50">
            <v>1038</v>
          </cell>
          <cell r="Q50">
            <v>1038</v>
          </cell>
          <cell r="R50">
            <v>8</v>
          </cell>
          <cell r="S50">
            <v>9</v>
          </cell>
          <cell r="T50">
            <v>9</v>
          </cell>
        </row>
        <row r="51">
          <cell r="B51" t="str">
            <v>020111</v>
          </cell>
          <cell r="C51" t="str">
            <v>Sarakata Primary</v>
          </cell>
          <cell r="D51" t="str">
            <v>ENG</v>
          </cell>
          <cell r="E51" t="str">
            <v>Sanma PEB</v>
          </cell>
          <cell r="F51" t="str">
            <v>V</v>
          </cell>
          <cell r="G51" t="str">
            <v>Government of Vanuatu</v>
          </cell>
          <cell r="H51" t="str">
            <v>Santo</v>
          </cell>
          <cell r="I51" t="str">
            <v>Sanma</v>
          </cell>
          <cell r="J51" t="str">
            <v>0084586001</v>
          </cell>
          <cell r="K51" t="str">
            <v>SARAKATA PRIMARY SCHOOL</v>
          </cell>
          <cell r="L51" t="str">
            <v>PS</v>
          </cell>
          <cell r="M51" t="str">
            <v>No</v>
          </cell>
          <cell r="N51" t="str">
            <v xml:space="preserve">1 2 3 4 5 6 7 8 </v>
          </cell>
          <cell r="O51">
            <v>72</v>
          </cell>
          <cell r="P51">
            <v>72</v>
          </cell>
          <cell r="Q51">
            <v>72</v>
          </cell>
          <cell r="R51">
            <v>0</v>
          </cell>
          <cell r="S51">
            <v>0</v>
          </cell>
          <cell r="T51">
            <v>0</v>
          </cell>
        </row>
        <row r="52">
          <cell r="B52" t="str">
            <v>022208</v>
          </cell>
          <cell r="C52" t="str">
            <v>St. Jacques Primary</v>
          </cell>
          <cell r="D52" t="str">
            <v>FRE</v>
          </cell>
          <cell r="E52" t="str">
            <v>Sanma PEB</v>
          </cell>
          <cell r="F52" t="str">
            <v>V</v>
          </cell>
          <cell r="G52" t="str">
            <v>Government of Vanuatu</v>
          </cell>
          <cell r="H52" t="str">
            <v>Santo</v>
          </cell>
          <cell r="I52" t="str">
            <v>Sanma</v>
          </cell>
          <cell r="J52" t="str">
            <v>0084599001</v>
          </cell>
          <cell r="K52" t="str">
            <v>ST JACQUES PRIMARY SCHOOL</v>
          </cell>
          <cell r="L52" t="str">
            <v>PS</v>
          </cell>
          <cell r="M52" t="str">
            <v>No</v>
          </cell>
          <cell r="N52" t="str">
            <v xml:space="preserve">1 2 3 4 5 6 7 8 </v>
          </cell>
          <cell r="O52">
            <v>30</v>
          </cell>
          <cell r="P52">
            <v>30</v>
          </cell>
          <cell r="Q52">
            <v>30</v>
          </cell>
          <cell r="R52">
            <v>0</v>
          </cell>
          <cell r="S52">
            <v>0</v>
          </cell>
          <cell r="T52">
            <v>0</v>
          </cell>
        </row>
        <row r="53">
          <cell r="B53" t="str">
            <v>0222324</v>
          </cell>
          <cell r="C53" t="str">
            <v>Ste. Anne (Port Olry) Secondary</v>
          </cell>
          <cell r="D53" t="str">
            <v>FRE</v>
          </cell>
          <cell r="E53" t="str">
            <v>Catholic Education Authority</v>
          </cell>
          <cell r="F53" t="str">
            <v>G</v>
          </cell>
          <cell r="G53" t="str">
            <v>Church (Government Assisted)</v>
          </cell>
          <cell r="H53" t="str">
            <v>Santo</v>
          </cell>
          <cell r="I53" t="str">
            <v>Sanma</v>
          </cell>
          <cell r="J53" t="str">
            <v>0084620001</v>
          </cell>
          <cell r="K53" t="str">
            <v>COLLEGE DE STE ANNE</v>
          </cell>
          <cell r="L53" t="str">
            <v>SS</v>
          </cell>
          <cell r="M53" t="str">
            <v>No</v>
          </cell>
          <cell r="N53" t="str">
            <v xml:space="preserve">7 8 9 10 11 12 </v>
          </cell>
          <cell r="O53">
            <v>264</v>
          </cell>
          <cell r="P53">
            <v>264</v>
          </cell>
          <cell r="Q53">
            <v>264</v>
          </cell>
          <cell r="R53">
            <v>0</v>
          </cell>
          <cell r="S53">
            <v>0</v>
          </cell>
          <cell r="T53">
            <v>0</v>
          </cell>
        </row>
        <row r="54">
          <cell r="B54" t="str">
            <v>020105</v>
          </cell>
          <cell r="C54" t="str">
            <v>Ste. Therese Luganville Primary</v>
          </cell>
          <cell r="D54" t="str">
            <v>FRE</v>
          </cell>
          <cell r="E54" t="str">
            <v>Catholic Education Authority</v>
          </cell>
          <cell r="F54" t="str">
            <v>G</v>
          </cell>
          <cell r="G54" t="str">
            <v>Church (Government Assisted)</v>
          </cell>
          <cell r="H54" t="str">
            <v>Santo</v>
          </cell>
          <cell r="I54" t="str">
            <v>Sanma</v>
          </cell>
          <cell r="J54" t="str">
            <v>0084655001</v>
          </cell>
          <cell r="K54" t="str">
            <v>ST THERESE PRIMARY SCHOOL</v>
          </cell>
          <cell r="L54" t="str">
            <v>PS</v>
          </cell>
          <cell r="M54" t="str">
            <v>No</v>
          </cell>
          <cell r="N54" t="str">
            <v xml:space="preserve">1 2 3 4 5 6 7 8 </v>
          </cell>
          <cell r="O54">
            <v>214</v>
          </cell>
          <cell r="P54">
            <v>214</v>
          </cell>
          <cell r="Q54">
            <v>214</v>
          </cell>
          <cell r="R54">
            <v>0</v>
          </cell>
          <cell r="S54">
            <v>0</v>
          </cell>
          <cell r="T54">
            <v>0</v>
          </cell>
        </row>
        <row r="55">
          <cell r="B55" t="str">
            <v>0222308</v>
          </cell>
          <cell r="C55" t="str">
            <v>Tata Secondary</v>
          </cell>
          <cell r="D55" t="str">
            <v>ENG</v>
          </cell>
          <cell r="E55" t="str">
            <v>Presbyterian Church of Vanuatu</v>
          </cell>
          <cell r="F55" t="str">
            <v>G</v>
          </cell>
          <cell r="G55" t="str">
            <v>Church (Government Assisted)</v>
          </cell>
          <cell r="H55" t="str">
            <v>Santo</v>
          </cell>
          <cell r="I55" t="str">
            <v>Sanma</v>
          </cell>
          <cell r="J55" t="str">
            <v>0084616001</v>
          </cell>
          <cell r="K55" t="str">
            <v>TATA JUNIOR SECONDARY SCHOOL</v>
          </cell>
          <cell r="L55" t="str">
            <v>SS</v>
          </cell>
          <cell r="M55" t="str">
            <v>No</v>
          </cell>
          <cell r="N55" t="str">
            <v xml:space="preserve">7 8 9 10 </v>
          </cell>
          <cell r="O55">
            <v>488</v>
          </cell>
          <cell r="P55">
            <v>491</v>
          </cell>
          <cell r="Q55">
            <v>491</v>
          </cell>
          <cell r="R55">
            <v>24</v>
          </cell>
          <cell r="S55">
            <v>16</v>
          </cell>
          <cell r="T55">
            <v>16</v>
          </cell>
        </row>
        <row r="56">
          <cell r="B56" t="str">
            <v>0222584</v>
          </cell>
          <cell r="C56" t="str">
            <v>Tata Senior Secondary</v>
          </cell>
          <cell r="D56" t="str">
            <v>ENG</v>
          </cell>
          <cell r="E56" t="str">
            <v>Presbyterian Church of Vanuatu</v>
          </cell>
          <cell r="F56" t="str">
            <v>G</v>
          </cell>
          <cell r="G56" t="str">
            <v>Church (Government Assisted)</v>
          </cell>
          <cell r="H56" t="str">
            <v>Santo</v>
          </cell>
          <cell r="I56" t="str">
            <v>Sanma</v>
          </cell>
          <cell r="J56" t="str">
            <v>0084616001</v>
          </cell>
          <cell r="K56" t="str">
            <v>TATA JUNIOR SECONDARY SCHOOL</v>
          </cell>
          <cell r="L56" t="str">
            <v>SS</v>
          </cell>
          <cell r="M56" t="str">
            <v>No</v>
          </cell>
          <cell r="N56"/>
          <cell r="O56">
            <v>164</v>
          </cell>
          <cell r="P56">
            <v>164</v>
          </cell>
          <cell r="Q56">
            <v>171</v>
          </cell>
          <cell r="R56">
            <v>0</v>
          </cell>
          <cell r="S56">
            <v>0</v>
          </cell>
          <cell r="T56">
            <v>0</v>
          </cell>
        </row>
        <row r="57">
          <cell r="B57" t="str">
            <v>022276</v>
          </cell>
          <cell r="C57" t="str">
            <v>Vunakariakara Primary</v>
          </cell>
          <cell r="D57" t="str">
            <v>FRE</v>
          </cell>
          <cell r="E57" t="str">
            <v>Federation de l'enseignement libre protestant (FELP)</v>
          </cell>
          <cell r="F57" t="str">
            <v>G</v>
          </cell>
          <cell r="G57" t="str">
            <v>Church (Government Assisted)</v>
          </cell>
          <cell r="H57" t="str">
            <v>Santo</v>
          </cell>
          <cell r="I57" t="str">
            <v>Sanma</v>
          </cell>
          <cell r="J57" t="str">
            <v>0098405001</v>
          </cell>
          <cell r="K57" t="str">
            <v>VUNAKARIAKARA PRIMARY SCHOOL</v>
          </cell>
          <cell r="L57" t="str">
            <v>PS</v>
          </cell>
          <cell r="M57" t="str">
            <v>No</v>
          </cell>
          <cell r="N57" t="str">
            <v xml:space="preserve">1 2 3 4 5 6 7 8 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B58" t="str">
            <v>0326351</v>
          </cell>
          <cell r="C58" t="str">
            <v>Apostolic College</v>
          </cell>
          <cell r="D58" t="str">
            <v>ENG</v>
          </cell>
          <cell r="E58" t="str">
            <v>Apostolic Church</v>
          </cell>
          <cell r="F58" t="str">
            <v>G</v>
          </cell>
          <cell r="G58" t="str">
            <v>Church (Government Assisted)</v>
          </cell>
          <cell r="H58" t="str">
            <v>Ambae</v>
          </cell>
          <cell r="I58" t="str">
            <v>Penama</v>
          </cell>
          <cell r="J58" t="str">
            <v>0103607001</v>
          </cell>
          <cell r="K58" t="str">
            <v>APOSTOLIC COLLEGE</v>
          </cell>
          <cell r="L58" t="str">
            <v>SS</v>
          </cell>
          <cell r="M58" t="str">
            <v>No</v>
          </cell>
          <cell r="N58" t="str">
            <v xml:space="preserve">7 8 9 10 </v>
          </cell>
          <cell r="O58">
            <v>120</v>
          </cell>
          <cell r="P58">
            <v>120</v>
          </cell>
          <cell r="Q58">
            <v>120</v>
          </cell>
          <cell r="R58">
            <v>16</v>
          </cell>
          <cell r="S58">
            <v>16</v>
          </cell>
          <cell r="T58">
            <v>16</v>
          </cell>
        </row>
        <row r="59">
          <cell r="B59" t="str">
            <v>0327418</v>
          </cell>
          <cell r="C59" t="str">
            <v>Sulua Junior Secondary</v>
          </cell>
          <cell r="D59" t="str">
            <v>ENG</v>
          </cell>
          <cell r="E59" t="str">
            <v>Anglican Church of Melanesia</v>
          </cell>
          <cell r="F59" t="str">
            <v>G</v>
          </cell>
          <cell r="G59" t="str">
            <v>Church (Government Assisted)</v>
          </cell>
          <cell r="H59" t="str">
            <v>Maewo</v>
          </cell>
          <cell r="I59" t="str">
            <v>Penama</v>
          </cell>
          <cell r="J59" t="str">
            <v>0084864001</v>
          </cell>
          <cell r="K59" t="str">
            <v>SULUA CENTRE SCHOOL</v>
          </cell>
          <cell r="L59" t="str">
            <v>SS</v>
          </cell>
          <cell r="M59" t="str">
            <v>No</v>
          </cell>
          <cell r="N59" t="str">
            <v xml:space="preserve">7 8 9 10 </v>
          </cell>
          <cell r="O59">
            <v>109</v>
          </cell>
          <cell r="P59">
            <v>109</v>
          </cell>
          <cell r="Q59">
            <v>109</v>
          </cell>
          <cell r="R59">
            <v>17</v>
          </cell>
          <cell r="S59">
            <v>17</v>
          </cell>
          <cell r="T59">
            <v>17</v>
          </cell>
        </row>
        <row r="60">
          <cell r="B60" t="str">
            <v>0328352</v>
          </cell>
          <cell r="C60" t="str">
            <v>Atavtabanga Secondary</v>
          </cell>
          <cell r="D60" t="str">
            <v>ENG</v>
          </cell>
          <cell r="E60" t="str">
            <v>Penama PEB</v>
          </cell>
          <cell r="F60" t="str">
            <v>V</v>
          </cell>
          <cell r="G60" t="str">
            <v>Government of Vanuatu</v>
          </cell>
          <cell r="H60" t="str">
            <v>Pentecost</v>
          </cell>
          <cell r="I60" t="str">
            <v>Penama</v>
          </cell>
          <cell r="J60" t="str">
            <v>0084867001</v>
          </cell>
          <cell r="K60" t="str">
            <v>ATAVTABANGA PRIMARY SCHOOL</v>
          </cell>
          <cell r="L60" t="str">
            <v>SS</v>
          </cell>
          <cell r="M60" t="str">
            <v>Yes</v>
          </cell>
          <cell r="N60" t="str">
            <v xml:space="preserve">7 8 9 10 </v>
          </cell>
          <cell r="O60">
            <v>207</v>
          </cell>
          <cell r="P60">
            <v>207</v>
          </cell>
          <cell r="Q60">
            <v>207</v>
          </cell>
          <cell r="R60">
            <v>17</v>
          </cell>
          <cell r="S60">
            <v>17</v>
          </cell>
          <cell r="T60">
            <v>17</v>
          </cell>
        </row>
        <row r="61">
          <cell r="B61" t="str">
            <v>0329301</v>
          </cell>
          <cell r="C61" t="str">
            <v>Lakatoro Secondary</v>
          </cell>
          <cell r="D61" t="str">
            <v>ENG</v>
          </cell>
          <cell r="E61" t="str">
            <v>Malampa PEB</v>
          </cell>
          <cell r="F61" t="str">
            <v>V</v>
          </cell>
          <cell r="G61" t="str">
            <v>Government of Vanuatu</v>
          </cell>
          <cell r="H61" t="str">
            <v>Malekula</v>
          </cell>
          <cell r="I61" t="str">
            <v>Malampa</v>
          </cell>
          <cell r="J61" t="str">
            <v>0084700001</v>
          </cell>
          <cell r="K61" t="str">
            <v>LAKATORO JUNIOR SECONDARY SCHOOL</v>
          </cell>
          <cell r="L61" t="str">
            <v>SS</v>
          </cell>
          <cell r="M61" t="str">
            <v>No</v>
          </cell>
          <cell r="N61" t="str">
            <v xml:space="preserve">7 8 9 10 </v>
          </cell>
          <cell r="O61">
            <v>434</v>
          </cell>
          <cell r="P61">
            <v>434</v>
          </cell>
          <cell r="Q61">
            <v>434</v>
          </cell>
          <cell r="R61">
            <v>0</v>
          </cell>
          <cell r="S61">
            <v>0</v>
          </cell>
          <cell r="T61">
            <v>0</v>
          </cell>
        </row>
        <row r="62">
          <cell r="B62" t="str">
            <v>0329304</v>
          </cell>
          <cell r="C62" t="str">
            <v>Norsup Secondary</v>
          </cell>
          <cell r="D62" t="str">
            <v>FRE</v>
          </cell>
          <cell r="E62" t="str">
            <v>Malampa PEB</v>
          </cell>
          <cell r="F62" t="str">
            <v>V</v>
          </cell>
          <cell r="G62" t="str">
            <v>Government of Vanuatu</v>
          </cell>
          <cell r="H62" t="str">
            <v>Malekula</v>
          </cell>
          <cell r="I62" t="str">
            <v>Malampa</v>
          </cell>
          <cell r="J62" t="str">
            <v>0084701001</v>
          </cell>
          <cell r="K62" t="str">
            <v>COLLEGE DE NORSUP</v>
          </cell>
          <cell r="L62" t="str">
            <v>SS</v>
          </cell>
          <cell r="M62" t="str">
            <v>No</v>
          </cell>
          <cell r="N62" t="str">
            <v xml:space="preserve">7 8 9 10 11 12 13 </v>
          </cell>
          <cell r="O62">
            <v>427</v>
          </cell>
          <cell r="P62">
            <v>429</v>
          </cell>
          <cell r="Q62">
            <v>429</v>
          </cell>
          <cell r="R62">
            <v>0</v>
          </cell>
          <cell r="S62">
            <v>0</v>
          </cell>
          <cell r="T62">
            <v>0</v>
          </cell>
        </row>
        <row r="63">
          <cell r="B63" t="str">
            <v>0329305</v>
          </cell>
          <cell r="C63" t="str">
            <v>Orap Secondary</v>
          </cell>
          <cell r="D63" t="str">
            <v>FRE</v>
          </cell>
          <cell r="E63" t="str">
            <v>Federation de l'enseignement libre protestant (FELP)</v>
          </cell>
          <cell r="F63" t="str">
            <v>G</v>
          </cell>
          <cell r="G63" t="str">
            <v>Church (Government Assisted)</v>
          </cell>
          <cell r="H63" t="str">
            <v>Malekula</v>
          </cell>
          <cell r="I63" t="str">
            <v>Malampa</v>
          </cell>
          <cell r="J63" t="str">
            <v>0084712001</v>
          </cell>
          <cell r="K63" t="str">
            <v>COLLEGE D'ORAP</v>
          </cell>
          <cell r="L63" t="str">
            <v>SS</v>
          </cell>
          <cell r="M63" t="str">
            <v>No</v>
          </cell>
          <cell r="N63" t="str">
            <v xml:space="preserve">7 8 9 10 11 12 </v>
          </cell>
          <cell r="O63">
            <v>150</v>
          </cell>
          <cell r="P63">
            <v>150</v>
          </cell>
          <cell r="Q63">
            <v>150</v>
          </cell>
          <cell r="R63">
            <v>0</v>
          </cell>
          <cell r="S63">
            <v>0</v>
          </cell>
          <cell r="T63">
            <v>0</v>
          </cell>
        </row>
        <row r="64">
          <cell r="B64" t="str">
            <v>0329306</v>
          </cell>
          <cell r="C64" t="str">
            <v>Rensarie Secondary</v>
          </cell>
          <cell r="D64" t="str">
            <v>ENG</v>
          </cell>
          <cell r="E64" t="str">
            <v>Malampa PEB</v>
          </cell>
          <cell r="F64" t="str">
            <v>V</v>
          </cell>
          <cell r="G64" t="str">
            <v>Government of Vanuatu</v>
          </cell>
          <cell r="H64" t="str">
            <v>Malekula</v>
          </cell>
          <cell r="I64" t="str">
            <v>Malampa</v>
          </cell>
          <cell r="J64" t="str">
            <v>0084702001</v>
          </cell>
          <cell r="K64" t="str">
            <v>RENSARIE JUNIOR &amp; SECONDARY SCHOOL</v>
          </cell>
          <cell r="L64" t="str">
            <v>SS</v>
          </cell>
          <cell r="M64" t="str">
            <v>No</v>
          </cell>
          <cell r="N64" t="str">
            <v xml:space="preserve">7 8 9 10 11 12 13 </v>
          </cell>
          <cell r="O64">
            <v>562</v>
          </cell>
          <cell r="P64">
            <v>560</v>
          </cell>
          <cell r="Q64">
            <v>560</v>
          </cell>
          <cell r="R64">
            <v>0</v>
          </cell>
          <cell r="S64">
            <v>0</v>
          </cell>
          <cell r="T64">
            <v>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Government of Vanuatu</v>
          </cell>
          <cell r="H65" t="str">
            <v>Ambrym</v>
          </cell>
          <cell r="I65" t="str">
            <v>Malampa</v>
          </cell>
          <cell r="J65" t="str">
            <v>0203739001</v>
          </cell>
          <cell r="K65" t="str">
            <v>LONMELFARAN</v>
          </cell>
          <cell r="L65" t="str">
            <v>SS</v>
          </cell>
          <cell r="M65" t="str">
            <v>No</v>
          </cell>
          <cell r="N65" t="str">
            <v xml:space="preserve">7 8 9 10 </v>
          </cell>
          <cell r="O65">
            <v>160</v>
          </cell>
          <cell r="P65">
            <v>160</v>
          </cell>
          <cell r="Q65">
            <v>160</v>
          </cell>
          <cell r="R65"/>
          <cell r="S65">
            <v>0</v>
          </cell>
          <cell r="T65">
            <v>0</v>
          </cell>
        </row>
        <row r="66">
          <cell r="B66" t="str">
            <v>0329308</v>
          </cell>
          <cell r="C66" t="str">
            <v>South West Bay Secondary</v>
          </cell>
          <cell r="D66" t="str">
            <v>ENG</v>
          </cell>
          <cell r="E66" t="str">
            <v>Presbyterian Church of Vanuatu</v>
          </cell>
          <cell r="F66" t="str">
            <v>G</v>
          </cell>
          <cell r="G66" t="str">
            <v>Government of Vanuatu</v>
          </cell>
          <cell r="H66" t="str">
            <v>Malekula</v>
          </cell>
          <cell r="I66" t="str">
            <v>Malampa</v>
          </cell>
          <cell r="J66" t="str">
            <v>0084709001</v>
          </cell>
          <cell r="K66" t="str">
            <v>SWB JUNIOR SECONDARY SCHOOL</v>
          </cell>
          <cell r="L66" t="str">
            <v>SS</v>
          </cell>
          <cell r="M66" t="str">
            <v>No</v>
          </cell>
          <cell r="N66" t="str">
            <v xml:space="preserve">7 8 9 10 </v>
          </cell>
          <cell r="O66">
            <v>240</v>
          </cell>
          <cell r="P66">
            <v>240</v>
          </cell>
          <cell r="Q66">
            <v>240</v>
          </cell>
          <cell r="R66">
            <v>0</v>
          </cell>
          <cell r="S66">
            <v>0</v>
          </cell>
          <cell r="T66">
            <v>0</v>
          </cell>
        </row>
        <row r="67">
          <cell r="B67" t="str">
            <v>0329309</v>
          </cell>
          <cell r="C67" t="str">
            <v>Jean Vidil (Vao) Secondary</v>
          </cell>
          <cell r="D67" t="str">
            <v>FRE</v>
          </cell>
          <cell r="E67" t="str">
            <v>Catholic Education Authority</v>
          </cell>
          <cell r="F67" t="str">
            <v>G</v>
          </cell>
          <cell r="G67" t="str">
            <v>Church (Government Assisted)</v>
          </cell>
          <cell r="H67" t="str">
            <v>Malekula</v>
          </cell>
          <cell r="I67" t="str">
            <v>Malampa</v>
          </cell>
          <cell r="J67" t="str">
            <v>0084714001</v>
          </cell>
          <cell r="K67" t="str">
            <v>COLLEGE DE VAO</v>
          </cell>
          <cell r="L67" t="str">
            <v>SS</v>
          </cell>
          <cell r="M67" t="str">
            <v>No</v>
          </cell>
          <cell r="N67" t="str">
            <v xml:space="preserve">7 8 9 10 </v>
          </cell>
          <cell r="O67">
            <v>124</v>
          </cell>
          <cell r="P67">
            <v>124</v>
          </cell>
          <cell r="Q67">
            <v>124</v>
          </cell>
          <cell r="R67">
            <v>0</v>
          </cell>
          <cell r="S67">
            <v>0</v>
          </cell>
          <cell r="T67">
            <v>0</v>
          </cell>
        </row>
        <row r="68">
          <cell r="B68" t="str">
            <v>0329314</v>
          </cell>
          <cell r="C68" t="str">
            <v>Lamap Secondary</v>
          </cell>
          <cell r="D68" t="str">
            <v>FRE</v>
          </cell>
          <cell r="E68" t="str">
            <v>Catholic Education Authority</v>
          </cell>
          <cell r="F68" t="str">
            <v>G</v>
          </cell>
          <cell r="G68" t="str">
            <v>Church (Government Assisted)</v>
          </cell>
          <cell r="H68" t="str">
            <v>Malekula</v>
          </cell>
          <cell r="I68" t="str">
            <v>Malampa</v>
          </cell>
          <cell r="J68" t="str">
            <v>0084715001</v>
          </cell>
          <cell r="K68" t="str">
            <v>COLLEGE DE LAMAP</v>
          </cell>
          <cell r="L68" t="str">
            <v>SS</v>
          </cell>
          <cell r="M68" t="str">
            <v>No</v>
          </cell>
          <cell r="N68" t="str">
            <v xml:space="preserve">7 8 9 10 </v>
          </cell>
          <cell r="O68">
            <v>152</v>
          </cell>
          <cell r="P68">
            <v>153</v>
          </cell>
          <cell r="Q68">
            <v>153</v>
          </cell>
          <cell r="R68">
            <v>0</v>
          </cell>
          <cell r="S68">
            <v>0</v>
          </cell>
          <cell r="T68">
            <v>0</v>
          </cell>
        </row>
        <row r="69">
          <cell r="B69" t="str">
            <v>0340311</v>
          </cell>
          <cell r="C69" t="str">
            <v>South Malekula (Lonvat) Secondary</v>
          </cell>
          <cell r="D69" t="str">
            <v>ENG</v>
          </cell>
          <cell r="E69" t="str">
            <v>Malampa PEB</v>
          </cell>
          <cell r="F69" t="str">
            <v>V</v>
          </cell>
          <cell r="G69" t="str">
            <v>Government of Vanuatu</v>
          </cell>
          <cell r="H69" t="str">
            <v>Malekula</v>
          </cell>
          <cell r="I69" t="str">
            <v>Malampa</v>
          </cell>
          <cell r="J69" t="str">
            <v>0084711001</v>
          </cell>
          <cell r="K69" t="str">
            <v>LONVAT JUNIOR SECONDARY SCHOOL</v>
          </cell>
          <cell r="L69" t="str">
            <v>SS</v>
          </cell>
          <cell r="M69" t="str">
            <v>No</v>
          </cell>
          <cell r="N69" t="str">
            <v xml:space="preserve">7 8 9 10 </v>
          </cell>
          <cell r="O69">
            <v>186</v>
          </cell>
          <cell r="P69">
            <v>186</v>
          </cell>
          <cell r="Q69">
            <v>186</v>
          </cell>
          <cell r="R69">
            <v>2</v>
          </cell>
          <cell r="S69">
            <v>0</v>
          </cell>
          <cell r="T69">
            <v>0</v>
          </cell>
        </row>
        <row r="70">
          <cell r="B70" t="str">
            <v>0343302</v>
          </cell>
          <cell r="C70" t="str">
            <v>Ranon Secondary</v>
          </cell>
          <cell r="D70" t="str">
            <v>ENG</v>
          </cell>
          <cell r="E70" t="str">
            <v>Malampa PEB</v>
          </cell>
          <cell r="F70" t="str">
            <v>V</v>
          </cell>
          <cell r="G70" t="str">
            <v>Government of Vanuatu</v>
          </cell>
          <cell r="H70" t="str">
            <v>Ambrym</v>
          </cell>
          <cell r="I70" t="str">
            <v>Malampa</v>
          </cell>
          <cell r="J70" t="str">
            <v>0084706001</v>
          </cell>
          <cell r="K70" t="str">
            <v>RANON JUNIOR SECONDARY SCHOOL</v>
          </cell>
          <cell r="L70" t="str">
            <v>SS</v>
          </cell>
          <cell r="M70" t="str">
            <v>No</v>
          </cell>
          <cell r="N70" t="str">
            <v xml:space="preserve">7 8 9 10 </v>
          </cell>
          <cell r="O70">
            <v>118</v>
          </cell>
          <cell r="P70">
            <v>118</v>
          </cell>
          <cell r="Q70">
            <v>118</v>
          </cell>
          <cell r="R70">
            <v>0</v>
          </cell>
          <cell r="S70">
            <v>0</v>
          </cell>
          <cell r="T70">
            <v>0</v>
          </cell>
        </row>
        <row r="71">
          <cell r="B71" t="str">
            <v>0343303</v>
          </cell>
          <cell r="C71" t="str">
            <v>Sessivi Secondary</v>
          </cell>
          <cell r="D71" t="str">
            <v>FRE</v>
          </cell>
          <cell r="E71" t="str">
            <v>Catholic Education Authority</v>
          </cell>
          <cell r="F71" t="str">
            <v>G</v>
          </cell>
          <cell r="G71" t="str">
            <v>Church (Government Assisted)</v>
          </cell>
          <cell r="H71" t="str">
            <v>Ambrym</v>
          </cell>
          <cell r="I71" t="str">
            <v>Malampa</v>
          </cell>
          <cell r="J71" t="str">
            <v>0084716001</v>
          </cell>
          <cell r="K71" t="str">
            <v>COLLEGE DE SESSIVI</v>
          </cell>
          <cell r="L71" t="str">
            <v>SS</v>
          </cell>
          <cell r="M71" t="str">
            <v>No</v>
          </cell>
          <cell r="N71" t="str">
            <v xml:space="preserve">7 8 9 10 </v>
          </cell>
          <cell r="O71">
            <v>128</v>
          </cell>
          <cell r="P71">
            <v>128</v>
          </cell>
          <cell r="Q71">
            <v>128</v>
          </cell>
          <cell r="R71">
            <v>0</v>
          </cell>
          <cell r="S71">
            <v>0</v>
          </cell>
          <cell r="T71">
            <v>0</v>
          </cell>
        </row>
        <row r="72">
          <cell r="B72" t="str">
            <v>0343312</v>
          </cell>
          <cell r="C72" t="str">
            <v>Olal (Tobol) Secondary</v>
          </cell>
          <cell r="D72" t="str">
            <v>FRE</v>
          </cell>
          <cell r="E72" t="str">
            <v>Malampa PEB</v>
          </cell>
          <cell r="F72" t="str">
            <v>V</v>
          </cell>
          <cell r="G72" t="str">
            <v>Government of Vanuatu</v>
          </cell>
          <cell r="H72" t="str">
            <v>Ambrym</v>
          </cell>
          <cell r="I72" t="str">
            <v>Malampa</v>
          </cell>
          <cell r="J72" t="str">
            <v>0084707001</v>
          </cell>
          <cell r="K72" t="str">
            <v>COLLEGE D' OLAL</v>
          </cell>
          <cell r="L72" t="str">
            <v>SS</v>
          </cell>
          <cell r="M72" t="str">
            <v>No</v>
          </cell>
          <cell r="N72" t="str">
            <v xml:space="preserve">7 8 9 10 </v>
          </cell>
          <cell r="O72">
            <v>65</v>
          </cell>
          <cell r="P72">
            <v>65</v>
          </cell>
          <cell r="Q72">
            <v>65</v>
          </cell>
          <cell r="R72">
            <v>1</v>
          </cell>
          <cell r="S72">
            <v>0</v>
          </cell>
          <cell r="T72">
            <v>0</v>
          </cell>
        </row>
        <row r="73">
          <cell r="B73" t="str">
            <v>0344310</v>
          </cell>
          <cell r="C73" t="str">
            <v>Vaum Secondary</v>
          </cell>
          <cell r="D73" t="str">
            <v>ENG</v>
          </cell>
          <cell r="E73" t="str">
            <v>Presbyterian Church of Vanuatu</v>
          </cell>
          <cell r="F73" t="str">
            <v>G</v>
          </cell>
          <cell r="G73" t="str">
            <v>Church (Government Assisted)</v>
          </cell>
          <cell r="H73" t="str">
            <v>Paama</v>
          </cell>
          <cell r="I73" t="str">
            <v>Malampa</v>
          </cell>
          <cell r="J73" t="str">
            <v>0084708001</v>
          </cell>
          <cell r="K73" t="str">
            <v>VAUM JUNIOR SECONDARY SCHOOL</v>
          </cell>
          <cell r="L73" t="str">
            <v>SS</v>
          </cell>
          <cell r="M73" t="str">
            <v>No</v>
          </cell>
          <cell r="N73" t="str">
            <v xml:space="preserve">7 8 9 10 11 12 </v>
          </cell>
          <cell r="O73">
            <v>126</v>
          </cell>
          <cell r="P73">
            <v>126</v>
          </cell>
          <cell r="Q73">
            <v>126</v>
          </cell>
          <cell r="R73">
            <v>0</v>
          </cell>
          <cell r="S73">
            <v>0</v>
          </cell>
          <cell r="T73">
            <v>0</v>
          </cell>
        </row>
        <row r="74">
          <cell r="B74" t="str">
            <v>0344315</v>
          </cell>
          <cell r="C74" t="str">
            <v>Collège de Lehili</v>
          </cell>
          <cell r="D74" t="str">
            <v>FRE</v>
          </cell>
          <cell r="E74" t="str">
            <v>Malampa PEB</v>
          </cell>
          <cell r="F74" t="str">
            <v>V</v>
          </cell>
          <cell r="G74" t="str">
            <v>Government of Vanuatu</v>
          </cell>
          <cell r="H74" t="str">
            <v>Paama</v>
          </cell>
          <cell r="I74" t="str">
            <v>Malampa</v>
          </cell>
          <cell r="J74" t="str">
            <v>0084710001</v>
          </cell>
          <cell r="K74" t="str">
            <v>COLLEGE DE LEHILI</v>
          </cell>
          <cell r="L74" t="str">
            <v>SS</v>
          </cell>
          <cell r="M74" t="str">
            <v>No</v>
          </cell>
          <cell r="N74" t="str">
            <v xml:space="preserve">7 8 9 10 </v>
          </cell>
          <cell r="O74">
            <v>43</v>
          </cell>
          <cell r="P74">
            <v>43</v>
          </cell>
          <cell r="Q74">
            <v>43</v>
          </cell>
          <cell r="R74">
            <v>0</v>
          </cell>
          <cell r="S74">
            <v>0</v>
          </cell>
          <cell r="T74">
            <v>0</v>
          </cell>
        </row>
        <row r="75">
          <cell r="B75" t="str">
            <v>0426300</v>
          </cell>
          <cell r="C75" t="str">
            <v>Ambaebulu Secondary</v>
          </cell>
          <cell r="D75" t="str">
            <v>ENG</v>
          </cell>
          <cell r="E75" t="str">
            <v>Penama PEB</v>
          </cell>
          <cell r="F75" t="str">
            <v>V</v>
          </cell>
          <cell r="G75" t="str">
            <v>Government of Vanuatu</v>
          </cell>
          <cell r="H75" t="str">
            <v>Ambae</v>
          </cell>
          <cell r="I75" t="str">
            <v>Penama</v>
          </cell>
          <cell r="J75" t="str">
            <v>0084687001</v>
          </cell>
          <cell r="K75" t="str">
            <v>AMBAEBULU JUNIOR SECONDARY SCHOOL</v>
          </cell>
          <cell r="L75" t="str">
            <v>SS</v>
          </cell>
          <cell r="M75" t="str">
            <v>No</v>
          </cell>
          <cell r="N75" t="str">
            <v xml:space="preserve">7 8 9 10 </v>
          </cell>
          <cell r="O75">
            <v>207</v>
          </cell>
          <cell r="P75">
            <v>207</v>
          </cell>
          <cell r="Q75">
            <v>207</v>
          </cell>
          <cell r="R75">
            <v>1</v>
          </cell>
          <cell r="S75">
            <v>1</v>
          </cell>
          <cell r="T75">
            <v>1</v>
          </cell>
        </row>
        <row r="76">
          <cell r="B76" t="str">
            <v>0426301</v>
          </cell>
          <cell r="C76" t="str">
            <v>Londua Secondary</v>
          </cell>
          <cell r="D76" t="str">
            <v>ENG</v>
          </cell>
          <cell r="E76" t="str">
            <v>Church of Christ</v>
          </cell>
          <cell r="F76" t="str">
            <v>G</v>
          </cell>
          <cell r="G76" t="str">
            <v>Church (Government Assisted)</v>
          </cell>
          <cell r="H76" t="str">
            <v>Ambae</v>
          </cell>
          <cell r="I76" t="str">
            <v>Penama</v>
          </cell>
          <cell r="J76" t="str">
            <v>0084697001</v>
          </cell>
          <cell r="K76" t="str">
            <v>LONDUA VOCATIONAL SECONDARY SCHOOL</v>
          </cell>
          <cell r="L76" t="str">
            <v>SS</v>
          </cell>
          <cell r="M76" t="str">
            <v>No</v>
          </cell>
          <cell r="N76" t="str">
            <v xml:space="preserve">7 8 9 10 11 12 </v>
          </cell>
          <cell r="O76">
            <v>164</v>
          </cell>
          <cell r="P76">
            <v>163</v>
          </cell>
          <cell r="Q76">
            <v>163</v>
          </cell>
          <cell r="R76">
            <v>11</v>
          </cell>
          <cell r="S76">
            <v>10</v>
          </cell>
          <cell r="T76">
            <v>10</v>
          </cell>
        </row>
        <row r="77">
          <cell r="B77" t="str">
            <v>0426302</v>
          </cell>
          <cell r="C77" t="str">
            <v>Navuturiki English Secondary</v>
          </cell>
          <cell r="D77" t="str">
            <v>ENG</v>
          </cell>
          <cell r="E77" t="str">
            <v>Penama PEB</v>
          </cell>
          <cell r="F77" t="str">
            <v>V</v>
          </cell>
          <cell r="G77" t="str">
            <v>Government of Vanuatu</v>
          </cell>
          <cell r="H77" t="str">
            <v>Ambae</v>
          </cell>
          <cell r="I77" t="str">
            <v>Penama</v>
          </cell>
          <cell r="J77" t="str">
            <v>0084696001</v>
          </cell>
          <cell r="K77" t="str">
            <v>NAVUTURIKI JUNIOR SECONDARY SCHOOL</v>
          </cell>
          <cell r="L77" t="str">
            <v>SS</v>
          </cell>
          <cell r="M77" t="str">
            <v>Yes</v>
          </cell>
          <cell r="N77" t="str">
            <v xml:space="preserve">7 8 9 10 </v>
          </cell>
          <cell r="O77">
            <v>65</v>
          </cell>
          <cell r="P77">
            <v>65</v>
          </cell>
          <cell r="Q77">
            <v>65</v>
          </cell>
          <cell r="R77">
            <v>0</v>
          </cell>
          <cell r="S77">
            <v>0</v>
          </cell>
          <cell r="T77">
            <v>0</v>
          </cell>
        </row>
        <row r="78">
          <cell r="B78" t="str">
            <v>0426303</v>
          </cell>
          <cell r="C78" t="str">
            <v>St. Patrick's College</v>
          </cell>
          <cell r="D78" t="str">
            <v>ENG</v>
          </cell>
          <cell r="E78" t="str">
            <v>Anglican Church of Melanesia</v>
          </cell>
          <cell r="F78" t="str">
            <v>G</v>
          </cell>
          <cell r="G78" t="str">
            <v>Church (Government Assisted)</v>
          </cell>
          <cell r="H78" t="str">
            <v>Ambae</v>
          </cell>
          <cell r="I78" t="str">
            <v>Penama</v>
          </cell>
          <cell r="J78" t="str">
            <v>0084689001</v>
          </cell>
          <cell r="K78" t="str">
            <v>ST PATRICK'S COLLEGE</v>
          </cell>
          <cell r="L78" t="str">
            <v>SS</v>
          </cell>
          <cell r="M78" t="str">
            <v>No</v>
          </cell>
          <cell r="N78" t="str">
            <v xml:space="preserve">7 8 9 10 11 12 13 </v>
          </cell>
          <cell r="O78">
            <v>419</v>
          </cell>
          <cell r="P78">
            <v>413</v>
          </cell>
          <cell r="Q78">
            <v>413</v>
          </cell>
          <cell r="R78">
            <v>26</v>
          </cell>
          <cell r="S78">
            <v>26</v>
          </cell>
          <cell r="T78">
            <v>26</v>
          </cell>
        </row>
        <row r="79">
          <cell r="B79" t="str">
            <v>0426304</v>
          </cell>
          <cell r="C79" t="str">
            <v>Tagaga Secondary</v>
          </cell>
          <cell r="D79" t="str">
            <v>FRE</v>
          </cell>
          <cell r="E79" t="str">
            <v>Catholic Education Authority</v>
          </cell>
          <cell r="F79" t="str">
            <v>G</v>
          </cell>
          <cell r="G79" t="str">
            <v>Church (Government Assisted)</v>
          </cell>
          <cell r="H79" t="str">
            <v>Ambae</v>
          </cell>
          <cell r="I79" t="str">
            <v>Penama</v>
          </cell>
          <cell r="J79" t="str">
            <v>0084688001</v>
          </cell>
          <cell r="K79" t="str">
            <v>COLLEGE DE TAGAGA</v>
          </cell>
          <cell r="L79" t="str">
            <v>SS</v>
          </cell>
          <cell r="M79" t="str">
            <v>No</v>
          </cell>
          <cell r="N79" t="str">
            <v xml:space="preserve">7 8 9 10 </v>
          </cell>
          <cell r="O79">
            <v>95</v>
          </cell>
          <cell r="P79">
            <v>95</v>
          </cell>
          <cell r="Q79">
            <v>95</v>
          </cell>
          <cell r="R79">
            <v>11</v>
          </cell>
          <cell r="S79">
            <v>10</v>
          </cell>
          <cell r="T79">
            <v>10</v>
          </cell>
        </row>
        <row r="80">
          <cell r="B80" t="str">
            <v>0426311</v>
          </cell>
          <cell r="C80" t="str">
            <v>Navuturiki French Secondary</v>
          </cell>
          <cell r="D80" t="str">
            <v>FRE</v>
          </cell>
          <cell r="E80" t="str">
            <v>Penama PEB</v>
          </cell>
          <cell r="F80" t="str">
            <v>V</v>
          </cell>
          <cell r="G80" t="str">
            <v>Government of Vanuatu</v>
          </cell>
          <cell r="H80" t="str">
            <v>Ambae</v>
          </cell>
          <cell r="I80" t="str">
            <v>Penama</v>
          </cell>
          <cell r="J80" t="str">
            <v>0084696001</v>
          </cell>
          <cell r="K80" t="str">
            <v>NAVUTURIKI JUNIOR SECONDARY SCHOOL</v>
          </cell>
          <cell r="L80" t="str">
            <v>SS</v>
          </cell>
          <cell r="M80" t="str">
            <v>Yes</v>
          </cell>
          <cell r="N80" t="str">
            <v xml:space="preserve">7 8 9 10 </v>
          </cell>
          <cell r="O80">
            <v>54</v>
          </cell>
          <cell r="P80">
            <v>54</v>
          </cell>
          <cell r="Q80">
            <v>54</v>
          </cell>
          <cell r="R80">
            <v>3</v>
          </cell>
          <cell r="S80">
            <v>3</v>
          </cell>
          <cell r="T80">
            <v>3</v>
          </cell>
        </row>
        <row r="81">
          <cell r="B81" t="str">
            <v>0427305</v>
          </cell>
          <cell r="C81" t="str">
            <v>Gambule Secondary</v>
          </cell>
          <cell r="D81" t="str">
            <v>ENG</v>
          </cell>
          <cell r="E81" t="str">
            <v>Penama PEB</v>
          </cell>
          <cell r="F81" t="str">
            <v>V</v>
          </cell>
          <cell r="G81" t="str">
            <v>Government of Vanuatu</v>
          </cell>
          <cell r="H81" t="str">
            <v>Maewo</v>
          </cell>
          <cell r="I81" t="str">
            <v>Penama</v>
          </cell>
          <cell r="J81" t="str">
            <v>0084690001</v>
          </cell>
          <cell r="K81" t="str">
            <v>GAMBULE JUNIOR SECONDARY SCHOOL</v>
          </cell>
          <cell r="L81" t="str">
            <v>SS</v>
          </cell>
          <cell r="M81" t="str">
            <v>No</v>
          </cell>
          <cell r="N81" t="str">
            <v xml:space="preserve">7 8 9 10 </v>
          </cell>
          <cell r="O81">
            <v>176</v>
          </cell>
          <cell r="P81">
            <v>176</v>
          </cell>
          <cell r="Q81">
            <v>205</v>
          </cell>
          <cell r="R81">
            <v>6</v>
          </cell>
          <cell r="S81">
            <v>6</v>
          </cell>
          <cell r="T81">
            <v>6</v>
          </cell>
        </row>
        <row r="82">
          <cell r="B82" t="str">
            <v>0428306</v>
          </cell>
          <cell r="C82" t="str">
            <v>Lini Memorial College</v>
          </cell>
          <cell r="D82" t="str">
            <v>ENG</v>
          </cell>
          <cell r="E82" t="str">
            <v>Anglican Church of Melanesia</v>
          </cell>
          <cell r="F82" t="str">
            <v>G</v>
          </cell>
          <cell r="G82" t="str">
            <v>Church (Government Assisted)</v>
          </cell>
          <cell r="H82" t="str">
            <v>Pentecost</v>
          </cell>
          <cell r="I82" t="str">
            <v>Penama</v>
          </cell>
          <cell r="J82" t="str">
            <v>0084692001</v>
          </cell>
          <cell r="K82" t="str">
            <v>LINI MEMORIAL COLLEGE</v>
          </cell>
          <cell r="L82" t="str">
            <v>SS</v>
          </cell>
          <cell r="M82" t="str">
            <v>No</v>
          </cell>
          <cell r="N82" t="str">
            <v xml:space="preserve">7 8 9 10 </v>
          </cell>
          <cell r="O82">
            <v>348</v>
          </cell>
          <cell r="P82">
            <v>348</v>
          </cell>
          <cell r="Q82">
            <v>379</v>
          </cell>
          <cell r="R82">
            <v>45</v>
          </cell>
          <cell r="S82">
            <v>45</v>
          </cell>
          <cell r="T82">
            <v>45</v>
          </cell>
        </row>
        <row r="83">
          <cell r="B83" t="str">
            <v>0428307</v>
          </cell>
          <cell r="C83" t="str">
            <v>Melsisi Secondary</v>
          </cell>
          <cell r="D83" t="str">
            <v>FRE</v>
          </cell>
          <cell r="E83" t="str">
            <v>Catholic Education Authority</v>
          </cell>
          <cell r="F83" t="str">
            <v>G</v>
          </cell>
          <cell r="G83" t="str">
            <v>Church (Government Assisted)</v>
          </cell>
          <cell r="H83" t="str">
            <v>Pentecost</v>
          </cell>
          <cell r="I83" t="str">
            <v>Penama</v>
          </cell>
          <cell r="J83" t="str">
            <v>0084694001</v>
          </cell>
          <cell r="K83" t="str">
            <v>COLLEGE DE MELSISI</v>
          </cell>
          <cell r="L83" t="str">
            <v>SS</v>
          </cell>
          <cell r="M83" t="str">
            <v>No</v>
          </cell>
          <cell r="N83" t="str">
            <v xml:space="preserve">7 8 9 10 11 12 </v>
          </cell>
          <cell r="O83">
            <v>388</v>
          </cell>
          <cell r="P83">
            <v>388</v>
          </cell>
          <cell r="Q83">
            <v>388</v>
          </cell>
          <cell r="R83">
            <v>23</v>
          </cell>
          <cell r="S83">
            <v>23</v>
          </cell>
          <cell r="T83">
            <v>23</v>
          </cell>
        </row>
        <row r="84">
          <cell r="B84" t="str">
            <v>0428308</v>
          </cell>
          <cell r="C84" t="str">
            <v>Ranwadi Church of Christ College</v>
          </cell>
          <cell r="D84" t="str">
            <v>ENG</v>
          </cell>
          <cell r="E84" t="str">
            <v>Church of Christ</v>
          </cell>
          <cell r="F84" t="str">
            <v>G</v>
          </cell>
          <cell r="G84" t="str">
            <v>Church (Government Assisted)</v>
          </cell>
          <cell r="H84" t="str">
            <v>Pentecost</v>
          </cell>
          <cell r="I84" t="str">
            <v>Penama</v>
          </cell>
          <cell r="J84" t="str">
            <v>0084693001</v>
          </cell>
          <cell r="K84" t="str">
            <v>RANWADI HIGH SCHOOL</v>
          </cell>
          <cell r="L84" t="str">
            <v>SS</v>
          </cell>
          <cell r="M84" t="str">
            <v>No</v>
          </cell>
          <cell r="N84" t="str">
            <v xml:space="preserve">7 8 9 10 11 12 13 </v>
          </cell>
          <cell r="O84">
            <v>365</v>
          </cell>
          <cell r="P84">
            <v>366</v>
          </cell>
          <cell r="Q84">
            <v>366</v>
          </cell>
          <cell r="R84">
            <v>20</v>
          </cell>
          <cell r="S84">
            <v>20</v>
          </cell>
          <cell r="T84">
            <v>20</v>
          </cell>
        </row>
        <row r="85">
          <cell r="B85" t="str">
            <v>0428309</v>
          </cell>
          <cell r="C85" t="str">
            <v>Vulumanu Secondary</v>
          </cell>
          <cell r="D85" t="str">
            <v>ENG</v>
          </cell>
          <cell r="E85" t="str">
            <v>Penama PEB</v>
          </cell>
          <cell r="F85" t="str">
            <v>V</v>
          </cell>
          <cell r="G85" t="str">
            <v>Government of Vanuatu</v>
          </cell>
          <cell r="H85" t="str">
            <v>Pentecost</v>
          </cell>
          <cell r="I85" t="str">
            <v>Penama</v>
          </cell>
          <cell r="J85" t="str">
            <v>0163833001</v>
          </cell>
          <cell r="K85" t="str">
            <v>VULUMANU JUNIOR SECONDARY SCHOOL</v>
          </cell>
          <cell r="L85" t="str">
            <v>SS</v>
          </cell>
          <cell r="M85" t="str">
            <v>No</v>
          </cell>
          <cell r="N85" t="str">
            <v xml:space="preserve">7 8 9 10 </v>
          </cell>
          <cell r="O85">
            <v>146</v>
          </cell>
          <cell r="P85">
            <v>138</v>
          </cell>
          <cell r="Q85">
            <v>138</v>
          </cell>
          <cell r="R85">
            <v>12</v>
          </cell>
          <cell r="S85">
            <v>12</v>
          </cell>
          <cell r="T85">
            <v>12</v>
          </cell>
        </row>
        <row r="86">
          <cell r="B86" t="str">
            <v>0428310</v>
          </cell>
          <cell r="C86" t="str">
            <v>Bwatnapni Secondary</v>
          </cell>
          <cell r="D86" t="str">
            <v>ENG</v>
          </cell>
          <cell r="E86" t="str">
            <v>Anglican Church of Melanesia</v>
          </cell>
          <cell r="F86" t="str">
            <v>G</v>
          </cell>
          <cell r="G86" t="str">
            <v>Church (Government Assisted)</v>
          </cell>
          <cell r="H86" t="str">
            <v>Pentecost</v>
          </cell>
          <cell r="I86" t="str">
            <v>Penama</v>
          </cell>
          <cell r="J86" t="str">
            <v>0084695001</v>
          </cell>
          <cell r="K86" t="str">
            <v>BWATNAPNI JUNIOR SECONDARY SCHOOL</v>
          </cell>
          <cell r="L86" t="str">
            <v>SS</v>
          </cell>
          <cell r="M86" t="str">
            <v>No</v>
          </cell>
          <cell r="N86" t="str">
            <v xml:space="preserve">7 8 9 10 </v>
          </cell>
          <cell r="O86">
            <v>168</v>
          </cell>
          <cell r="P86">
            <v>169</v>
          </cell>
          <cell r="Q86">
            <v>169</v>
          </cell>
          <cell r="R86">
            <v>20</v>
          </cell>
          <cell r="S86">
            <v>21</v>
          </cell>
          <cell r="T86">
            <v>21</v>
          </cell>
        </row>
        <row r="87">
          <cell r="B87" t="str">
            <v>0429423</v>
          </cell>
          <cell r="C87" t="str">
            <v xml:space="preserve">Aulua Secondary </v>
          </cell>
          <cell r="D87" t="str">
            <v>ENG</v>
          </cell>
          <cell r="E87" t="str">
            <v>Malampa PEB</v>
          </cell>
          <cell r="F87" t="str">
            <v>V</v>
          </cell>
          <cell r="G87" t="str">
            <v>Government of Vanuatu</v>
          </cell>
          <cell r="H87" t="str">
            <v>Malekula</v>
          </cell>
          <cell r="I87" t="str">
            <v>Malampa</v>
          </cell>
          <cell r="J87" t="str">
            <v>0084957001</v>
          </cell>
          <cell r="K87" t="str">
            <v>AULUA PRIMARY SCHOOL</v>
          </cell>
          <cell r="L87" t="str">
            <v>PS</v>
          </cell>
          <cell r="M87" t="str">
            <v>No</v>
          </cell>
          <cell r="N87" t="str">
            <v xml:space="preserve">1 2 3 4 5 6 7 8 </v>
          </cell>
          <cell r="O87">
            <v>150</v>
          </cell>
          <cell r="P87">
            <v>150</v>
          </cell>
          <cell r="Q87">
            <v>150</v>
          </cell>
          <cell r="R87">
            <v>0</v>
          </cell>
          <cell r="S87">
            <v>0</v>
          </cell>
          <cell r="T87">
            <v>0</v>
          </cell>
        </row>
        <row r="88">
          <cell r="B88" t="str">
            <v>0429345</v>
          </cell>
          <cell r="C88" t="str">
            <v>Amelvet Secondary</v>
          </cell>
          <cell r="D88" t="str">
            <v>ENG</v>
          </cell>
          <cell r="E88" t="str">
            <v>Malampa PEB</v>
          </cell>
          <cell r="F88" t="str">
            <v>V</v>
          </cell>
          <cell r="G88" t="str">
            <v>Government of Vanuatu</v>
          </cell>
          <cell r="H88" t="str">
            <v>Malekula</v>
          </cell>
          <cell r="I88" t="str">
            <v>Malampa</v>
          </cell>
          <cell r="J88" t="str">
            <v>0084749001</v>
          </cell>
          <cell r="K88" t="str">
            <v>AMELVET JUNIOR SECONDARY SCHOOL</v>
          </cell>
          <cell r="L88" t="str">
            <v>SS</v>
          </cell>
          <cell r="M88" t="str">
            <v>No</v>
          </cell>
          <cell r="N88" t="str">
            <v xml:space="preserve">7 8 9 10 </v>
          </cell>
          <cell r="O88">
            <v>223</v>
          </cell>
          <cell r="P88">
            <v>221</v>
          </cell>
          <cell r="Q88">
            <v>221</v>
          </cell>
          <cell r="R88">
            <v>0</v>
          </cell>
          <cell r="S88">
            <v>0</v>
          </cell>
          <cell r="T88">
            <v>0</v>
          </cell>
        </row>
        <row r="89">
          <cell r="B89" t="str">
            <v>0429373</v>
          </cell>
          <cell r="C89" t="str">
            <v>Walarano Secondary</v>
          </cell>
          <cell r="D89" t="str">
            <v>FRE</v>
          </cell>
          <cell r="E89" t="str">
            <v>Catholic Education Authority</v>
          </cell>
          <cell r="F89" t="str">
            <v>G</v>
          </cell>
          <cell r="G89" t="str">
            <v>Church (Government Assisted)</v>
          </cell>
          <cell r="H89" t="str">
            <v>Malekula</v>
          </cell>
          <cell r="I89" t="str">
            <v>Malampa</v>
          </cell>
          <cell r="J89" t="str">
            <v>0103609001</v>
          </cell>
          <cell r="K89" t="str">
            <v>WALARANO JUNIOR, SECONDARY SCHOOL</v>
          </cell>
          <cell r="L89" t="str">
            <v>SS</v>
          </cell>
          <cell r="M89" t="str">
            <v>No</v>
          </cell>
          <cell r="N89" t="str">
            <v xml:space="preserve">7 8 9 10 </v>
          </cell>
          <cell r="O89">
            <v>122</v>
          </cell>
          <cell r="P89">
            <v>121</v>
          </cell>
          <cell r="Q89">
            <v>121</v>
          </cell>
          <cell r="R89">
            <v>1</v>
          </cell>
          <cell r="S89">
            <v>0</v>
          </cell>
          <cell r="T89">
            <v>0</v>
          </cell>
        </row>
        <row r="90">
          <cell r="B90" t="str">
            <v>0429377</v>
          </cell>
          <cell r="C90" t="str">
            <v>Brenwei Secondary</v>
          </cell>
          <cell r="D90" t="str">
            <v>ENG</v>
          </cell>
          <cell r="E90" t="str">
            <v>Malampa PEB</v>
          </cell>
          <cell r="F90" t="str">
            <v>V</v>
          </cell>
          <cell r="G90" t="str">
            <v>Government of Vanuatu</v>
          </cell>
          <cell r="H90" t="str">
            <v>Malekula</v>
          </cell>
          <cell r="I90" t="str">
            <v>Malampa</v>
          </cell>
          <cell r="J90" t="str">
            <v>0137985001</v>
          </cell>
          <cell r="K90" t="str">
            <v>BRENWEI JUNIOR &amp; SECONDARY SCHOOL</v>
          </cell>
          <cell r="L90" t="str">
            <v>SS</v>
          </cell>
          <cell r="M90" t="str">
            <v>No</v>
          </cell>
          <cell r="N90" t="str">
            <v xml:space="preserve">7 8 9 10 </v>
          </cell>
          <cell r="O90">
            <v>213</v>
          </cell>
          <cell r="P90">
            <v>213</v>
          </cell>
          <cell r="Q90">
            <v>213</v>
          </cell>
          <cell r="R90">
            <v>0</v>
          </cell>
          <cell r="S90">
            <v>0</v>
          </cell>
          <cell r="T90">
            <v>0</v>
          </cell>
        </row>
        <row r="91">
          <cell r="B91" t="str">
            <v>0429379</v>
          </cell>
          <cell r="C91" t="str">
            <v>Unmet Secondary</v>
          </cell>
          <cell r="D91" t="str">
            <v>FRE</v>
          </cell>
          <cell r="E91" t="str">
            <v>Catholic Education Authority</v>
          </cell>
          <cell r="F91" t="str">
            <v>G</v>
          </cell>
          <cell r="G91" t="str">
            <v>Church (Government Assisted)</v>
          </cell>
          <cell r="H91" t="str">
            <v>Malekula</v>
          </cell>
          <cell r="I91" t="str">
            <v>Malampa</v>
          </cell>
          <cell r="J91" t="str">
            <v>0122123001</v>
          </cell>
          <cell r="K91" t="str">
            <v>UNMET JUNIOR SECONDARY SCHOOL</v>
          </cell>
          <cell r="L91" t="str">
            <v>SS</v>
          </cell>
          <cell r="M91" t="str">
            <v>No</v>
          </cell>
          <cell r="N91" t="str">
            <v xml:space="preserve">7 8 9 10 </v>
          </cell>
          <cell r="O91">
            <v>124</v>
          </cell>
          <cell r="P91">
            <v>124</v>
          </cell>
          <cell r="Q91">
            <v>124</v>
          </cell>
          <cell r="R91">
            <v>0</v>
          </cell>
          <cell r="S91">
            <v>0</v>
          </cell>
          <cell r="T91">
            <v>0</v>
          </cell>
        </row>
        <row r="92">
          <cell r="B92" t="str">
            <v>0429389</v>
          </cell>
          <cell r="C92" t="str">
            <v>Malua Bay Secondary</v>
          </cell>
          <cell r="D92" t="str">
            <v>ENG</v>
          </cell>
          <cell r="E92" t="str">
            <v>Seven Day Adventist</v>
          </cell>
          <cell r="F92" t="str">
            <v>G</v>
          </cell>
          <cell r="G92" t="str">
            <v>Church (Government Assisted)</v>
          </cell>
          <cell r="H92" t="str">
            <v>Malekula</v>
          </cell>
          <cell r="I92" t="str">
            <v>Malampa</v>
          </cell>
          <cell r="J92" t="str">
            <v>0098418001</v>
          </cell>
          <cell r="K92" t="str">
            <v>MALUA BAY PRIMARY SCHOOL</v>
          </cell>
          <cell r="L92" t="str">
            <v>SS</v>
          </cell>
          <cell r="M92" t="str">
            <v>No</v>
          </cell>
          <cell r="N92" t="str">
            <v xml:space="preserve">7 8 9 10 </v>
          </cell>
          <cell r="O92">
            <v>81</v>
          </cell>
          <cell r="P92">
            <v>79</v>
          </cell>
          <cell r="Q92">
            <v>79</v>
          </cell>
          <cell r="R92">
            <v>0</v>
          </cell>
          <cell r="S92">
            <v>0</v>
          </cell>
          <cell r="T92">
            <v>0</v>
          </cell>
        </row>
        <row r="93">
          <cell r="B93" t="str">
            <v>042995</v>
          </cell>
          <cell r="C93" t="str">
            <v>Matanvath Junior Secondary</v>
          </cell>
          <cell r="D93" t="str">
            <v>ENG</v>
          </cell>
          <cell r="E93" t="str">
            <v>Malampa PEB</v>
          </cell>
          <cell r="F93" t="str">
            <v>V</v>
          </cell>
          <cell r="G93" t="str">
            <v>Government of Vanuatu</v>
          </cell>
          <cell r="H93" t="str">
            <v>Malekula</v>
          </cell>
          <cell r="I93" t="str">
            <v>Malampa</v>
          </cell>
          <cell r="J93" t="str">
            <v>0085084001</v>
          </cell>
          <cell r="K93" t="str">
            <v>MATANVAT PRIMARY SCHOOL</v>
          </cell>
          <cell r="L93" t="str">
            <v>SS</v>
          </cell>
          <cell r="M93" t="str">
            <v>No</v>
          </cell>
          <cell r="N93" t="str">
            <v xml:space="preserve">7 8 9 10 </v>
          </cell>
          <cell r="O93">
            <v>105</v>
          </cell>
          <cell r="P93">
            <v>105</v>
          </cell>
          <cell r="Q93">
            <v>105</v>
          </cell>
          <cell r="R93">
            <v>0</v>
          </cell>
          <cell r="S93">
            <v>1</v>
          </cell>
          <cell r="T93">
            <v>1</v>
          </cell>
        </row>
        <row r="94">
          <cell r="B94" t="str">
            <v>0438378</v>
          </cell>
          <cell r="C94" t="str">
            <v>Sangalai College</v>
          </cell>
          <cell r="D94" t="str">
            <v>ENG</v>
          </cell>
          <cell r="E94" t="str">
            <v>Malampa PEB</v>
          </cell>
          <cell r="F94" t="str">
            <v>V</v>
          </cell>
          <cell r="G94" t="str">
            <v>Government of Vanuatu</v>
          </cell>
          <cell r="H94" t="str">
            <v>Maskelyns</v>
          </cell>
          <cell r="I94" t="str">
            <v>Malampa</v>
          </cell>
          <cell r="J94" t="str">
            <v>0158309002</v>
          </cell>
          <cell r="K94" t="str">
            <v>SANGALAI JUNIOR SECONDARY SCHOOL</v>
          </cell>
          <cell r="L94" t="str">
            <v>SS</v>
          </cell>
          <cell r="M94" t="str">
            <v>No</v>
          </cell>
          <cell r="N94" t="str">
            <v xml:space="preserve">7 8 9 10 </v>
          </cell>
          <cell r="O94">
            <v>194</v>
          </cell>
          <cell r="P94">
            <v>194</v>
          </cell>
          <cell r="Q94">
            <v>194</v>
          </cell>
          <cell r="R94">
            <v>0</v>
          </cell>
          <cell r="S94">
            <v>0</v>
          </cell>
          <cell r="T94">
            <v>0</v>
          </cell>
        </row>
        <row r="95">
          <cell r="B95" t="str">
            <v>0443374</v>
          </cell>
          <cell r="C95" t="str">
            <v>Maranatha Secondary</v>
          </cell>
          <cell r="D95" t="str">
            <v>ENG</v>
          </cell>
          <cell r="E95" t="str">
            <v>Seven Day Adventist</v>
          </cell>
          <cell r="F95" t="str">
            <v>G</v>
          </cell>
          <cell r="G95" t="str">
            <v>Church (Government Assisted)</v>
          </cell>
          <cell r="H95" t="str">
            <v>Ambrym</v>
          </cell>
          <cell r="I95" t="str">
            <v>Malampa</v>
          </cell>
          <cell r="J95" t="str">
            <v>0098402001</v>
          </cell>
          <cell r="K95" t="str">
            <v>MARANATHA JUNIOR SECONDARY SCHOOL</v>
          </cell>
          <cell r="L95" t="str">
            <v>SS</v>
          </cell>
          <cell r="M95" t="str">
            <v>No</v>
          </cell>
          <cell r="N95" t="str">
            <v xml:space="preserve">7 8 9 10 </v>
          </cell>
          <cell r="O95">
            <v>109</v>
          </cell>
          <cell r="P95">
            <v>109</v>
          </cell>
          <cell r="Q95">
            <v>109</v>
          </cell>
          <cell r="R95">
            <v>0</v>
          </cell>
          <cell r="S95">
            <v>0</v>
          </cell>
          <cell r="T95">
            <v>0</v>
          </cell>
        </row>
        <row r="96">
          <cell r="B96" t="str">
            <v>0443423</v>
          </cell>
          <cell r="C96" t="str">
            <v>Mbossung Secondary</v>
          </cell>
          <cell r="D96" t="str">
            <v>ENG</v>
          </cell>
          <cell r="E96" t="str">
            <v>Malampa PEB</v>
          </cell>
          <cell r="F96" t="str">
            <v>V</v>
          </cell>
          <cell r="G96" t="str">
            <v>Government of Vanuatu</v>
          </cell>
          <cell r="H96" t="str">
            <v>Ambrym</v>
          </cell>
          <cell r="I96" t="str">
            <v>Malampa</v>
          </cell>
          <cell r="J96" t="str">
            <v>0085006001</v>
          </cell>
          <cell r="K96" t="str">
            <v>MBOSSUNG PRIMARY SCHOOL</v>
          </cell>
          <cell r="L96" t="str">
            <v>PS</v>
          </cell>
          <cell r="M96" t="str">
            <v>No</v>
          </cell>
          <cell r="N96" t="str">
            <v xml:space="preserve">1 2 3 4 5 6 7 8 </v>
          </cell>
          <cell r="O96">
            <v>117</v>
          </cell>
          <cell r="P96">
            <v>117</v>
          </cell>
          <cell r="Q96">
            <v>117</v>
          </cell>
          <cell r="R96">
            <v>0</v>
          </cell>
          <cell r="S96">
            <v>0</v>
          </cell>
          <cell r="T96">
            <v>0</v>
          </cell>
        </row>
        <row r="97">
          <cell r="B97" t="str">
            <v>0443424</v>
          </cell>
          <cell r="C97" t="str">
            <v>Wuro Secondary</v>
          </cell>
          <cell r="D97" t="str">
            <v>ENG</v>
          </cell>
          <cell r="E97" t="str">
            <v>Malampa PEB</v>
          </cell>
          <cell r="F97" t="str">
            <v>V</v>
          </cell>
          <cell r="G97" t="str">
            <v>Government of Vanuatu</v>
          </cell>
          <cell r="H97" t="str">
            <v>Ambrym</v>
          </cell>
          <cell r="I97" t="str">
            <v>Malampa</v>
          </cell>
          <cell r="J97" t="str">
            <v>0085073001</v>
          </cell>
          <cell r="K97" t="str">
            <v>WURO PRIMARY SCHOOL</v>
          </cell>
          <cell r="L97" t="str">
            <v>PS</v>
          </cell>
          <cell r="M97" t="str">
            <v>No</v>
          </cell>
          <cell r="N97" t="str">
            <v xml:space="preserve">1 2 3 4 5 6 7 8 </v>
          </cell>
          <cell r="O97">
            <v>128</v>
          </cell>
          <cell r="P97">
            <v>128</v>
          </cell>
          <cell r="Q97">
            <v>128</v>
          </cell>
          <cell r="R97">
            <v>0</v>
          </cell>
          <cell r="S97">
            <v>0</v>
          </cell>
          <cell r="T97">
            <v>0</v>
          </cell>
        </row>
        <row r="98">
          <cell r="B98" t="str">
            <v>050201</v>
          </cell>
          <cell r="C98" t="str">
            <v>Anabrou Primary</v>
          </cell>
          <cell r="D98" t="str">
            <v>FRE</v>
          </cell>
          <cell r="E98" t="str">
            <v>Catholic Education Authority</v>
          </cell>
          <cell r="F98" t="str">
            <v>G</v>
          </cell>
          <cell r="G98" t="str">
            <v>Church (Government Assisted)</v>
          </cell>
          <cell r="H98" t="str">
            <v>Efate</v>
          </cell>
          <cell r="I98" t="str">
            <v>Shefa</v>
          </cell>
          <cell r="J98" t="str">
            <v>0084752001</v>
          </cell>
          <cell r="K98" t="str">
            <v>ECOLE PUBLIQUE ANABROU</v>
          </cell>
          <cell r="L98" t="str">
            <v>PS</v>
          </cell>
          <cell r="M98" t="str">
            <v>No</v>
          </cell>
          <cell r="N98" t="str">
            <v xml:space="preserve">1 2 3 4 5 6 7 8 </v>
          </cell>
          <cell r="O98">
            <v>163</v>
          </cell>
          <cell r="P98">
            <v>163</v>
          </cell>
          <cell r="Q98">
            <v>163</v>
          </cell>
          <cell r="R98">
            <v>0</v>
          </cell>
          <cell r="S98">
            <v>0</v>
          </cell>
          <cell r="T98">
            <v>0</v>
          </cell>
        </row>
        <row r="99">
          <cell r="B99" t="str">
            <v>050206</v>
          </cell>
          <cell r="C99" t="str">
            <v>Freswota English Primary</v>
          </cell>
          <cell r="D99" t="str">
            <v>ENG</v>
          </cell>
          <cell r="E99" t="str">
            <v>Shefa PEB</v>
          </cell>
          <cell r="F99" t="str">
            <v>V</v>
          </cell>
          <cell r="G99" t="str">
            <v>Government of Vanuatu</v>
          </cell>
          <cell r="H99" t="str">
            <v>Efate</v>
          </cell>
          <cell r="I99" t="str">
            <v>Shefa</v>
          </cell>
          <cell r="J99" t="str">
            <v>0084754001</v>
          </cell>
          <cell r="K99" t="str">
            <v>FRESH WOTA PRIMARY SCHOOL</v>
          </cell>
          <cell r="L99" t="str">
            <v>PS</v>
          </cell>
          <cell r="M99" t="str">
            <v>Yes</v>
          </cell>
          <cell r="N99" t="str">
            <v xml:space="preserve">1 2 3 4 5 6 7 8 </v>
          </cell>
          <cell r="O99">
            <v>296</v>
          </cell>
          <cell r="P99">
            <v>296</v>
          </cell>
          <cell r="Q99">
            <v>296</v>
          </cell>
          <cell r="R99">
            <v>0</v>
          </cell>
          <cell r="S99">
            <v>0</v>
          </cell>
          <cell r="T99">
            <v>0</v>
          </cell>
        </row>
        <row r="100">
          <cell r="B100" t="str">
            <v>050207</v>
          </cell>
          <cell r="C100" t="str">
            <v>Freswota French Primary</v>
          </cell>
          <cell r="D100" t="str">
            <v>FRE</v>
          </cell>
          <cell r="E100" t="str">
            <v>Shefa PEB</v>
          </cell>
          <cell r="F100" t="str">
            <v>V</v>
          </cell>
          <cell r="G100" t="str">
            <v>Government of Vanuatu</v>
          </cell>
          <cell r="H100" t="str">
            <v>Efate</v>
          </cell>
          <cell r="I100" t="str">
            <v>Shefa</v>
          </cell>
          <cell r="J100" t="str">
            <v>0084754001</v>
          </cell>
          <cell r="K100" t="str">
            <v>FRESH WOTA PRIMARY SCHOOL</v>
          </cell>
          <cell r="L100" t="str">
            <v>PS</v>
          </cell>
          <cell r="M100" t="str">
            <v>Yes</v>
          </cell>
          <cell r="N100" t="str">
            <v xml:space="preserve">1 2 3 4 5 6 7 8 </v>
          </cell>
          <cell r="O100">
            <v>105</v>
          </cell>
          <cell r="P100">
            <v>105</v>
          </cell>
          <cell r="Q100">
            <v>105</v>
          </cell>
          <cell r="R100">
            <v>0</v>
          </cell>
          <cell r="S100">
            <v>0</v>
          </cell>
          <cell r="T100">
            <v>0</v>
          </cell>
        </row>
        <row r="101">
          <cell r="B101" t="str">
            <v>0502100</v>
          </cell>
          <cell r="C101" t="str">
            <v>Central Secondary</v>
          </cell>
          <cell r="D101" t="str">
            <v>ENG</v>
          </cell>
          <cell r="E101" t="str">
            <v>Shefa PEB</v>
          </cell>
          <cell r="F101" t="str">
            <v>V</v>
          </cell>
          <cell r="G101" t="str">
            <v>Government of Vanuatu</v>
          </cell>
          <cell r="H101" t="str">
            <v>Efate</v>
          </cell>
          <cell r="I101" t="str">
            <v>Shefa</v>
          </cell>
          <cell r="J101" t="str">
            <v>0084717001</v>
          </cell>
          <cell r="K101" t="str">
            <v>CENTRAL JUNIOR SECONDARY SCHOOL</v>
          </cell>
          <cell r="L101" t="str">
            <v>SS</v>
          </cell>
          <cell r="M101" t="str">
            <v>No</v>
          </cell>
          <cell r="N101" t="str">
            <v xml:space="preserve">7 8 9 10 11 12 13 </v>
          </cell>
          <cell r="O101">
            <v>596</v>
          </cell>
          <cell r="P101">
            <v>596</v>
          </cell>
          <cell r="Q101">
            <v>596</v>
          </cell>
          <cell r="R101">
            <v>32</v>
          </cell>
          <cell r="S101">
            <v>31</v>
          </cell>
          <cell r="T101">
            <v>31</v>
          </cell>
        </row>
        <row r="102">
          <cell r="B102" t="str">
            <v>0502104</v>
          </cell>
          <cell r="C102" t="str">
            <v>Lycée Louis Antoine de Bougainville</v>
          </cell>
          <cell r="D102" t="str">
            <v>FRE</v>
          </cell>
          <cell r="E102" t="str">
            <v>Shefa PEB</v>
          </cell>
          <cell r="F102" t="str">
            <v>V</v>
          </cell>
          <cell r="G102" t="str">
            <v>Government of Vanuatu</v>
          </cell>
          <cell r="H102" t="str">
            <v>Efate</v>
          </cell>
          <cell r="I102" t="str">
            <v>Shefa</v>
          </cell>
          <cell r="J102" t="str">
            <v>0084718001</v>
          </cell>
          <cell r="K102" t="str">
            <v>LYCEE LOUIS ANTOINE DE BOUGAINVILLE</v>
          </cell>
          <cell r="L102" t="str">
            <v>SS</v>
          </cell>
          <cell r="M102" t="str">
            <v>No</v>
          </cell>
          <cell r="N102" t="str">
            <v xml:space="preserve">7 8 9 10 11 12 13 14 </v>
          </cell>
          <cell r="O102">
            <v>939</v>
          </cell>
          <cell r="P102">
            <v>939</v>
          </cell>
          <cell r="Q102">
            <v>1177</v>
          </cell>
          <cell r="R102">
            <v>18</v>
          </cell>
          <cell r="S102">
            <v>16</v>
          </cell>
          <cell r="T102">
            <v>16</v>
          </cell>
        </row>
        <row r="103">
          <cell r="B103" t="str">
            <v>0502105</v>
          </cell>
          <cell r="C103" t="str">
            <v>Malapoa College</v>
          </cell>
          <cell r="D103" t="str">
            <v>ENG</v>
          </cell>
          <cell r="E103" t="str">
            <v>Shefa PEB</v>
          </cell>
          <cell r="F103" t="str">
            <v>V</v>
          </cell>
          <cell r="G103" t="str">
            <v>Government of Vanuatu</v>
          </cell>
          <cell r="H103" t="str">
            <v>Efate</v>
          </cell>
          <cell r="I103" t="str">
            <v>Shefa</v>
          </cell>
          <cell r="J103" t="str">
            <v>0084719001</v>
          </cell>
          <cell r="K103" t="str">
            <v>MALAPOA COLLEGE</v>
          </cell>
          <cell r="L103" t="str">
            <v>SS</v>
          </cell>
          <cell r="M103" t="str">
            <v>No</v>
          </cell>
          <cell r="N103" t="str">
            <v xml:space="preserve">7 8 9 10 11 12 13 </v>
          </cell>
          <cell r="O103">
            <v>1464</v>
          </cell>
          <cell r="P103">
            <v>1462</v>
          </cell>
          <cell r="Q103">
            <v>1462</v>
          </cell>
          <cell r="R103">
            <v>79</v>
          </cell>
          <cell r="S103">
            <v>27</v>
          </cell>
          <cell r="T103">
            <v>27</v>
          </cell>
        </row>
        <row r="104">
          <cell r="B104" t="str">
            <v>0502106</v>
          </cell>
          <cell r="C104" t="str">
            <v>Freedom Secondary</v>
          </cell>
          <cell r="D104" t="str">
            <v>ENG</v>
          </cell>
          <cell r="E104" t="str">
            <v>Freedom Education Authority</v>
          </cell>
          <cell r="F104" t="str">
            <v>G</v>
          </cell>
          <cell r="G104" t="str">
            <v>Church (Government Assisted)</v>
          </cell>
          <cell r="H104" t="str">
            <v>Efate</v>
          </cell>
          <cell r="I104" t="str">
            <v>Shefa</v>
          </cell>
          <cell r="J104" t="str">
            <v>0087895001</v>
          </cell>
          <cell r="K104" t="str">
            <v>NTM PRIMARY SCHOOL</v>
          </cell>
          <cell r="L104" t="str">
            <v>SS</v>
          </cell>
          <cell r="M104" t="str">
            <v>Yes</v>
          </cell>
          <cell r="N104" t="str">
            <v xml:space="preserve">7 8 9 10 11 12 13 </v>
          </cell>
          <cell r="O104">
            <v>81</v>
          </cell>
          <cell r="P104">
            <v>81</v>
          </cell>
          <cell r="Q104">
            <v>81</v>
          </cell>
          <cell r="R104">
            <v>11</v>
          </cell>
          <cell r="S104">
            <v>9</v>
          </cell>
          <cell r="T104">
            <v>9</v>
          </cell>
        </row>
        <row r="105">
          <cell r="B105" t="str">
            <v>0502109</v>
          </cell>
          <cell r="C105" t="str">
            <v>Epauto Adventist Secondary</v>
          </cell>
          <cell r="D105" t="str">
            <v>ENG</v>
          </cell>
          <cell r="E105" t="str">
            <v>Seven Day Adventist</v>
          </cell>
          <cell r="F105" t="str">
            <v>G</v>
          </cell>
          <cell r="G105" t="str">
            <v>Church (Government Assisted)</v>
          </cell>
          <cell r="H105" t="str">
            <v>Efate</v>
          </cell>
          <cell r="I105" t="str">
            <v>Shefa</v>
          </cell>
          <cell r="J105" t="str">
            <v>0084730001</v>
          </cell>
          <cell r="K105" t="str">
            <v>EPAUTO JUNIOR SECONDARY SCHOOL</v>
          </cell>
          <cell r="L105" t="str">
            <v>SS</v>
          </cell>
          <cell r="M105" t="str">
            <v>No</v>
          </cell>
          <cell r="N105" t="str">
            <v xml:space="preserve">7 8 9 10 11 12 13 </v>
          </cell>
          <cell r="O105">
            <v>677</v>
          </cell>
          <cell r="P105">
            <v>680</v>
          </cell>
          <cell r="Q105">
            <v>680</v>
          </cell>
          <cell r="R105">
            <v>37</v>
          </cell>
          <cell r="S105">
            <v>32</v>
          </cell>
          <cell r="T105">
            <v>32</v>
          </cell>
        </row>
        <row r="106">
          <cell r="B106" t="str">
            <v>0502113</v>
          </cell>
          <cell r="C106" t="str">
            <v>Ifira Secondary</v>
          </cell>
          <cell r="D106" t="str">
            <v>ENG</v>
          </cell>
          <cell r="E106" t="str">
            <v>Shefa PEB</v>
          </cell>
          <cell r="F106" t="str">
            <v>V</v>
          </cell>
          <cell r="G106" t="str">
            <v>Government of Vanuatu</v>
          </cell>
          <cell r="H106" t="str">
            <v>Efate</v>
          </cell>
          <cell r="I106" t="str">
            <v>Shefa</v>
          </cell>
          <cell r="J106" t="str">
            <v>0084723001</v>
          </cell>
          <cell r="K106" t="str">
            <v>IFIRA JUNIOR SECONDARY SCHOOL</v>
          </cell>
          <cell r="L106" t="str">
            <v>SS</v>
          </cell>
          <cell r="M106" t="str">
            <v>Yes</v>
          </cell>
          <cell r="N106" t="str">
            <v xml:space="preserve">7 8 9 10 </v>
          </cell>
          <cell r="O106">
            <v>82</v>
          </cell>
          <cell r="P106">
            <v>82</v>
          </cell>
          <cell r="Q106">
            <v>82</v>
          </cell>
          <cell r="R106">
            <v>6</v>
          </cell>
          <cell r="S106">
            <v>6</v>
          </cell>
          <cell r="T106">
            <v>6</v>
          </cell>
        </row>
        <row r="107">
          <cell r="B107" t="str">
            <v>0502114</v>
          </cell>
          <cell r="C107" t="str">
            <v>Vila North Secondary</v>
          </cell>
          <cell r="D107" t="str">
            <v>ENG</v>
          </cell>
          <cell r="E107" t="str">
            <v>Shefa PEB</v>
          </cell>
          <cell r="F107" t="str">
            <v>V</v>
          </cell>
          <cell r="G107" t="str">
            <v>Government of Vanuatu</v>
          </cell>
          <cell r="H107" t="str">
            <v>Efate</v>
          </cell>
          <cell r="I107" t="str">
            <v>Shefa</v>
          </cell>
          <cell r="J107" t="str">
            <v>0084756001</v>
          </cell>
          <cell r="K107" t="str">
            <v>VILA NORTH SCHOOL</v>
          </cell>
          <cell r="L107" t="str">
            <v>SS</v>
          </cell>
          <cell r="M107" t="str">
            <v>Yes</v>
          </cell>
          <cell r="N107" t="str">
            <v xml:space="preserve">7 8 9 10 </v>
          </cell>
          <cell r="O107">
            <v>413</v>
          </cell>
          <cell r="P107">
            <v>422</v>
          </cell>
          <cell r="Q107">
            <v>422</v>
          </cell>
          <cell r="R107">
            <v>13</v>
          </cell>
          <cell r="S107">
            <v>10</v>
          </cell>
          <cell r="T107">
            <v>10</v>
          </cell>
        </row>
        <row r="108">
          <cell r="B108" t="str">
            <v>0502115</v>
          </cell>
          <cell r="C108" t="str">
            <v>Ecole Centre Ville Secondary</v>
          </cell>
          <cell r="D108" t="str">
            <v>FRE</v>
          </cell>
          <cell r="E108" t="str">
            <v>Shefa PEB</v>
          </cell>
          <cell r="F108" t="str">
            <v>V</v>
          </cell>
          <cell r="G108" t="str">
            <v>Government of Vanuatu</v>
          </cell>
          <cell r="H108" t="str">
            <v>Efate</v>
          </cell>
          <cell r="I108" t="str">
            <v>Shefa</v>
          </cell>
          <cell r="J108" t="str">
            <v>0084811001</v>
          </cell>
          <cell r="K108" t="str">
            <v>ECOLE PUBLIQUE CENTRE VILLE</v>
          </cell>
          <cell r="L108" t="str">
            <v>SS</v>
          </cell>
          <cell r="M108" t="str">
            <v>Yes</v>
          </cell>
          <cell r="N108" t="str">
            <v xml:space="preserve">7 8 9 10 </v>
          </cell>
          <cell r="O108">
            <v>337</v>
          </cell>
          <cell r="P108">
            <v>339</v>
          </cell>
          <cell r="Q108">
            <v>339</v>
          </cell>
          <cell r="R108">
            <v>0</v>
          </cell>
          <cell r="S108">
            <v>1</v>
          </cell>
          <cell r="T108">
            <v>1</v>
          </cell>
        </row>
        <row r="109">
          <cell r="B109" t="str">
            <v>050217</v>
          </cell>
          <cell r="C109" t="str">
            <v>Vila East Primary</v>
          </cell>
          <cell r="D109" t="str">
            <v>ENG</v>
          </cell>
          <cell r="E109" t="str">
            <v>Shefa PEB</v>
          </cell>
          <cell r="F109" t="str">
            <v>V</v>
          </cell>
          <cell r="G109" t="str">
            <v>Government of Vanuatu</v>
          </cell>
          <cell r="H109" t="str">
            <v>Efate</v>
          </cell>
          <cell r="I109" t="str">
            <v>Shefa</v>
          </cell>
          <cell r="J109" t="str">
            <v>0084755001</v>
          </cell>
          <cell r="K109" t="str">
            <v>VILA EAST PRIMARY SCHOOL</v>
          </cell>
          <cell r="L109" t="str">
            <v>PS</v>
          </cell>
          <cell r="M109" t="str">
            <v>No</v>
          </cell>
          <cell r="N109" t="str">
            <v xml:space="preserve">1 2 3 4 5 6 7 8 </v>
          </cell>
          <cell r="O109">
            <v>212</v>
          </cell>
          <cell r="P109">
            <v>212</v>
          </cell>
          <cell r="Q109">
            <v>212</v>
          </cell>
          <cell r="R109">
            <v>0</v>
          </cell>
          <cell r="S109">
            <v>0</v>
          </cell>
          <cell r="T109">
            <v>0</v>
          </cell>
        </row>
        <row r="110">
          <cell r="B110" t="str">
            <v>0554522</v>
          </cell>
          <cell r="C110" t="str">
            <v>Kawenu Primary</v>
          </cell>
          <cell r="D110" t="str">
            <v>ENG</v>
          </cell>
          <cell r="E110" t="str">
            <v>Shefa PEB</v>
          </cell>
          <cell r="F110" t="str">
            <v>V</v>
          </cell>
          <cell r="G110" t="str">
            <v>Government of Vanuatu</v>
          </cell>
          <cell r="H110" t="str">
            <v>Efate</v>
          </cell>
          <cell r="I110" t="str">
            <v>Shefa</v>
          </cell>
          <cell r="J110" t="str">
            <v>0084814001</v>
          </cell>
          <cell r="K110" t="str">
            <v>KAWENU PRIMARY SCHOOL</v>
          </cell>
          <cell r="L110" t="str">
            <v>PS</v>
          </cell>
          <cell r="M110" t="str">
            <v>No</v>
          </cell>
          <cell r="N110" t="str">
            <v xml:space="preserve">1 2 3 4 5 6 7 8 </v>
          </cell>
          <cell r="O110">
            <v>160</v>
          </cell>
          <cell r="P110">
            <v>160</v>
          </cell>
          <cell r="Q110">
            <v>160</v>
          </cell>
          <cell r="R110">
            <v>0</v>
          </cell>
          <cell r="S110">
            <v>0</v>
          </cell>
          <cell r="T110">
            <v>0</v>
          </cell>
        </row>
        <row r="111">
          <cell r="B111" t="str">
            <v>054601</v>
          </cell>
          <cell r="C111" t="str">
            <v>Akama Primary</v>
          </cell>
          <cell r="D111" t="str">
            <v>ENG</v>
          </cell>
          <cell r="E111" t="str">
            <v>Shefa PEB</v>
          </cell>
          <cell r="F111" t="str">
            <v>V</v>
          </cell>
          <cell r="G111" t="str">
            <v>Government of Vanuatu</v>
          </cell>
          <cell r="H111" t="str">
            <v>Epi</v>
          </cell>
          <cell r="I111" t="str">
            <v>Shefa</v>
          </cell>
          <cell r="J111" t="str">
            <v>0084788001</v>
          </cell>
          <cell r="K111" t="str">
            <v>AKAMA PRIMARY SCHOOL</v>
          </cell>
          <cell r="L111" t="str">
            <v>PS</v>
          </cell>
          <cell r="M111" t="str">
            <v>No</v>
          </cell>
          <cell r="N111" t="str">
            <v xml:space="preserve">1 2 3 4 5 6 7 8 </v>
          </cell>
          <cell r="O111">
            <v>120</v>
          </cell>
          <cell r="P111">
            <v>120</v>
          </cell>
          <cell r="Q111">
            <v>120</v>
          </cell>
          <cell r="R111">
            <v>0</v>
          </cell>
          <cell r="S111">
            <v>0</v>
          </cell>
          <cell r="T111">
            <v>0</v>
          </cell>
        </row>
        <row r="112">
          <cell r="B112" t="str">
            <v>054607</v>
          </cell>
          <cell r="C112" t="str">
            <v>Bonkovio Primary</v>
          </cell>
          <cell r="D112" t="str">
            <v>FRE</v>
          </cell>
          <cell r="E112" t="str">
            <v>Shefa PEB</v>
          </cell>
          <cell r="F112" t="str">
            <v>V</v>
          </cell>
          <cell r="G112" t="str">
            <v>Government of Vanuatu</v>
          </cell>
          <cell r="H112" t="str">
            <v>Epi</v>
          </cell>
          <cell r="I112" t="str">
            <v>Shefa</v>
          </cell>
          <cell r="J112" t="str">
            <v>0084761001</v>
          </cell>
          <cell r="K112" t="str">
            <v>ECOLE PUBLIQUE BONKOVIO</v>
          </cell>
          <cell r="L112" t="str">
            <v>PS</v>
          </cell>
          <cell r="M112" t="str">
            <v>No</v>
          </cell>
          <cell r="N112" t="str">
            <v xml:space="preserve">1 2 3 4 5 6 7 8 </v>
          </cell>
          <cell r="O112">
            <v>48</v>
          </cell>
          <cell r="P112">
            <v>48</v>
          </cell>
          <cell r="Q112">
            <v>48</v>
          </cell>
          <cell r="R112">
            <v>0</v>
          </cell>
          <cell r="S112">
            <v>0</v>
          </cell>
          <cell r="T112">
            <v>0</v>
          </cell>
        </row>
        <row r="113">
          <cell r="B113" t="str">
            <v>0546305</v>
          </cell>
          <cell r="C113" t="str">
            <v>Burumba Secondary</v>
          </cell>
          <cell r="D113" t="str">
            <v>FRE</v>
          </cell>
          <cell r="E113" t="str">
            <v>Shefa PEB</v>
          </cell>
          <cell r="F113" t="str">
            <v>V</v>
          </cell>
          <cell r="G113" t="str">
            <v>Government of Vanuatu</v>
          </cell>
          <cell r="H113" t="str">
            <v>Epi</v>
          </cell>
          <cell r="I113" t="str">
            <v>Shefa</v>
          </cell>
          <cell r="J113" t="str">
            <v>0084762001</v>
          </cell>
          <cell r="K113" t="str">
            <v>ECOLE PUBLIQUE BURUMBA</v>
          </cell>
          <cell r="L113" t="str">
            <v>SS</v>
          </cell>
          <cell r="M113" t="str">
            <v>Yes</v>
          </cell>
          <cell r="N113" t="str">
            <v xml:space="preserve">7 8 9 10 </v>
          </cell>
          <cell r="O113">
            <v>148</v>
          </cell>
          <cell r="P113">
            <v>148</v>
          </cell>
          <cell r="Q113">
            <v>148</v>
          </cell>
          <cell r="R113">
            <v>15</v>
          </cell>
          <cell r="S113">
            <v>15</v>
          </cell>
          <cell r="T113">
            <v>15</v>
          </cell>
        </row>
        <row r="114">
          <cell r="B114" t="str">
            <v>0546306</v>
          </cell>
          <cell r="C114" t="str">
            <v>Epi High School Secondary</v>
          </cell>
          <cell r="D114" t="str">
            <v>ENG</v>
          </cell>
          <cell r="E114" t="str">
            <v>Shefa PEB</v>
          </cell>
          <cell r="F114" t="str">
            <v>V</v>
          </cell>
          <cell r="G114" t="str">
            <v>Government of Vanuatu</v>
          </cell>
          <cell r="H114" t="str">
            <v>Epi</v>
          </cell>
          <cell r="I114" t="str">
            <v>Shefa</v>
          </cell>
          <cell r="J114" t="str">
            <v>0084732001</v>
          </cell>
          <cell r="K114" t="str">
            <v>EPI HIGH SCHOOL</v>
          </cell>
          <cell r="L114" t="str">
            <v>SS</v>
          </cell>
          <cell r="M114" t="str">
            <v>No</v>
          </cell>
          <cell r="N114" t="str">
            <v xml:space="preserve">7 8 9 10 11 12 13 </v>
          </cell>
          <cell r="O114">
            <v>275</v>
          </cell>
          <cell r="P114">
            <v>274</v>
          </cell>
          <cell r="Q114">
            <v>274</v>
          </cell>
          <cell r="R114">
            <v>27</v>
          </cell>
          <cell r="S114">
            <v>26</v>
          </cell>
          <cell r="T114">
            <v>26</v>
          </cell>
        </row>
        <row r="115">
          <cell r="B115" t="str">
            <v>0546307</v>
          </cell>
          <cell r="C115" t="str">
            <v>Port Quimie Secondary</v>
          </cell>
          <cell r="D115" t="str">
            <v>ENG</v>
          </cell>
          <cell r="E115" t="str">
            <v>Seven Day Adventist</v>
          </cell>
          <cell r="F115" t="str">
            <v>G</v>
          </cell>
          <cell r="G115" t="str">
            <v>Church (Government Assisted)</v>
          </cell>
          <cell r="H115" t="str">
            <v>Epi</v>
          </cell>
          <cell r="I115" t="str">
            <v>Shefa</v>
          </cell>
          <cell r="J115" t="str">
            <v>0084746001</v>
          </cell>
          <cell r="K115" t="str">
            <v>PORT QUIME JUNIOR SECONDARY SCHOOL</v>
          </cell>
          <cell r="L115" t="str">
            <v>SS</v>
          </cell>
          <cell r="M115" t="str">
            <v>No</v>
          </cell>
          <cell r="N115" t="str">
            <v xml:space="preserve">7 8 9 10 </v>
          </cell>
          <cell r="O115">
            <v>131</v>
          </cell>
          <cell r="P115">
            <v>131</v>
          </cell>
          <cell r="Q115">
            <v>131</v>
          </cell>
          <cell r="R115">
            <v>29</v>
          </cell>
          <cell r="S115">
            <v>28</v>
          </cell>
          <cell r="T115">
            <v>28</v>
          </cell>
        </row>
        <row r="116">
          <cell r="B116" t="str">
            <v>054642</v>
          </cell>
          <cell r="C116" t="str">
            <v>Nikaura Primary</v>
          </cell>
          <cell r="D116" t="str">
            <v>ENG</v>
          </cell>
          <cell r="E116" t="str">
            <v>Shefa PEB</v>
          </cell>
          <cell r="F116" t="str">
            <v>V</v>
          </cell>
          <cell r="G116" t="str">
            <v>Government of Vanuatu</v>
          </cell>
          <cell r="H116" t="str">
            <v>Epi</v>
          </cell>
          <cell r="I116" t="str">
            <v>Shefa</v>
          </cell>
          <cell r="J116" t="str">
            <v>0084791001</v>
          </cell>
          <cell r="K116" t="str">
            <v>NIKAURA PRIMARY SCHOOL</v>
          </cell>
          <cell r="L116" t="str">
            <v>PS</v>
          </cell>
          <cell r="M116" t="str">
            <v>No</v>
          </cell>
          <cell r="N116" t="str">
            <v xml:space="preserve">1 2 3 4 5 6 7 8 </v>
          </cell>
          <cell r="O116">
            <v>44</v>
          </cell>
          <cell r="P116">
            <v>44</v>
          </cell>
          <cell r="Q116">
            <v>44</v>
          </cell>
          <cell r="R116">
            <v>0</v>
          </cell>
          <cell r="S116">
            <v>0</v>
          </cell>
          <cell r="T116">
            <v>0</v>
          </cell>
        </row>
        <row r="117">
          <cell r="B117" t="str">
            <v>054663</v>
          </cell>
          <cell r="C117" t="str">
            <v>Yevali Primary</v>
          </cell>
          <cell r="D117" t="str">
            <v>ENG</v>
          </cell>
          <cell r="E117" t="str">
            <v>Shefa PEB</v>
          </cell>
          <cell r="F117" t="str">
            <v>V</v>
          </cell>
          <cell r="G117" t="str">
            <v>Government of Vanuatu</v>
          </cell>
          <cell r="H117" t="str">
            <v>Epi</v>
          </cell>
          <cell r="I117" t="str">
            <v>Shefa</v>
          </cell>
          <cell r="J117" t="str">
            <v>0084770001</v>
          </cell>
          <cell r="K117" t="str">
            <v>YEVALI PRIMARY SCHOOL</v>
          </cell>
          <cell r="L117" t="str">
            <v>PS</v>
          </cell>
          <cell r="M117" t="str">
            <v>No</v>
          </cell>
          <cell r="N117" t="str">
            <v xml:space="preserve">1 2 3 4 5 6 7 8 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B118" t="str">
            <v>054824</v>
          </cell>
          <cell r="C118" t="str">
            <v>Itakoma Primary</v>
          </cell>
          <cell r="D118" t="str">
            <v>FRE</v>
          </cell>
          <cell r="E118" t="str">
            <v>Shefa PEB</v>
          </cell>
          <cell r="F118" t="str">
            <v>V</v>
          </cell>
          <cell r="G118" t="str">
            <v>Government of Vanuatu</v>
          </cell>
          <cell r="H118" t="str">
            <v>Tongoa</v>
          </cell>
          <cell r="I118" t="str">
            <v>Shefa</v>
          </cell>
          <cell r="J118" t="str">
            <v>0084773001</v>
          </cell>
          <cell r="K118" t="str">
            <v>ECOLE PUBLIQUE ITAKOMA</v>
          </cell>
          <cell r="L118" t="str">
            <v>PS</v>
          </cell>
          <cell r="M118" t="str">
            <v>No</v>
          </cell>
          <cell r="N118" t="str">
            <v xml:space="preserve">1 2 3 4 5 6 7 8 </v>
          </cell>
          <cell r="O118">
            <v>23</v>
          </cell>
          <cell r="P118">
            <v>23</v>
          </cell>
          <cell r="Q118">
            <v>23</v>
          </cell>
          <cell r="R118">
            <v>0</v>
          </cell>
          <cell r="S118">
            <v>0</v>
          </cell>
          <cell r="T118">
            <v>0</v>
          </cell>
        </row>
        <row r="119">
          <cell r="B119" t="str">
            <v>0548308</v>
          </cell>
          <cell r="C119" t="str">
            <v>Napangasale Secondary</v>
          </cell>
          <cell r="D119" t="str">
            <v>ENG</v>
          </cell>
          <cell r="E119" t="str">
            <v>Presbyterian Church of Vanuatu</v>
          </cell>
          <cell r="F119" t="str">
            <v>G</v>
          </cell>
          <cell r="G119" t="str">
            <v>Church (Government Assisted)</v>
          </cell>
          <cell r="H119" t="str">
            <v>Tongoa</v>
          </cell>
          <cell r="I119" t="str">
            <v>Shefa</v>
          </cell>
          <cell r="J119" t="str">
            <v>0084733001</v>
          </cell>
          <cell r="K119" t="str">
            <v>NAPANGASALE JUNIOR SECONDARY SCHOOL</v>
          </cell>
          <cell r="L119" t="str">
            <v>SS</v>
          </cell>
          <cell r="M119" t="str">
            <v>No</v>
          </cell>
          <cell r="N119" t="str">
            <v xml:space="preserve">7 8 9 10 </v>
          </cell>
          <cell r="O119">
            <v>72</v>
          </cell>
          <cell r="P119">
            <v>70</v>
          </cell>
          <cell r="Q119">
            <v>70</v>
          </cell>
          <cell r="R119">
            <v>48</v>
          </cell>
          <cell r="S119">
            <v>45</v>
          </cell>
          <cell r="T119">
            <v>45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Shefa PEB</v>
          </cell>
          <cell r="F120" t="str">
            <v>V</v>
          </cell>
          <cell r="G120" t="str">
            <v>Government of Vanuatu</v>
          </cell>
          <cell r="H120" t="str">
            <v>Tongoa</v>
          </cell>
          <cell r="I120" t="str">
            <v>Shefa</v>
          </cell>
          <cell r="J120" t="str">
            <v>0084776001</v>
          </cell>
          <cell r="K120" t="str">
            <v>NAWORAONE PRIMARY SCHOOL</v>
          </cell>
          <cell r="L120" t="str">
            <v>SS</v>
          </cell>
          <cell r="M120" t="str">
            <v>Yes</v>
          </cell>
          <cell r="N120" t="str">
            <v xml:space="preserve">7 8 9 10 </v>
          </cell>
          <cell r="O120">
            <v>71</v>
          </cell>
          <cell r="P120">
            <v>71</v>
          </cell>
          <cell r="Q120">
            <v>71</v>
          </cell>
          <cell r="R120">
            <v>38</v>
          </cell>
          <cell r="S120">
            <v>36</v>
          </cell>
          <cell r="T120">
            <v>36</v>
          </cell>
        </row>
        <row r="121">
          <cell r="B121" t="str">
            <v>0551311</v>
          </cell>
          <cell r="C121" t="str">
            <v>Nofo Secondary</v>
          </cell>
          <cell r="D121" t="str">
            <v>ENG</v>
          </cell>
          <cell r="E121" t="str">
            <v>Shefa PEB</v>
          </cell>
          <cell r="F121" t="str">
            <v>V</v>
          </cell>
          <cell r="G121" t="str">
            <v>Government of Vanuatu</v>
          </cell>
          <cell r="H121" t="str">
            <v>Emae</v>
          </cell>
          <cell r="I121" t="str">
            <v>Shefa</v>
          </cell>
          <cell r="J121" t="str">
            <v>0084724001</v>
          </cell>
          <cell r="K121" t="str">
            <v>NOFO SECONDARY SCHOOL</v>
          </cell>
          <cell r="L121" t="str">
            <v>SS</v>
          </cell>
          <cell r="M121" t="str">
            <v>No</v>
          </cell>
          <cell r="N121" t="str">
            <v xml:space="preserve">7 8 9 10 </v>
          </cell>
          <cell r="O121">
            <v>155</v>
          </cell>
          <cell r="P121">
            <v>154</v>
          </cell>
          <cell r="Q121">
            <v>154</v>
          </cell>
          <cell r="R121">
            <v>8</v>
          </cell>
          <cell r="S121">
            <v>8</v>
          </cell>
          <cell r="T121">
            <v>8</v>
          </cell>
        </row>
        <row r="122">
          <cell r="B122" t="str">
            <v>055410</v>
          </cell>
          <cell r="C122" t="str">
            <v>Ekipe Primary</v>
          </cell>
          <cell r="D122" t="str">
            <v>ENG</v>
          </cell>
          <cell r="E122" t="str">
            <v>Shefa PEB</v>
          </cell>
          <cell r="F122" t="str">
            <v>V</v>
          </cell>
          <cell r="G122" t="str">
            <v>Government of Vanuatu</v>
          </cell>
          <cell r="H122" t="str">
            <v>Efate</v>
          </cell>
          <cell r="I122" t="str">
            <v>Shefa</v>
          </cell>
          <cell r="J122" t="str">
            <v>0084812001</v>
          </cell>
          <cell r="K122" t="str">
            <v>EKIPE PRIMARY SCHOOL</v>
          </cell>
          <cell r="L122" t="str">
            <v>PS</v>
          </cell>
          <cell r="M122" t="str">
            <v>No</v>
          </cell>
          <cell r="N122" t="str">
            <v xml:space="preserve">1 2 3 4 5 6 7 8 </v>
          </cell>
          <cell r="O122">
            <v>74</v>
          </cell>
          <cell r="P122">
            <v>74</v>
          </cell>
          <cell r="Q122">
            <v>74</v>
          </cell>
          <cell r="R122">
            <v>0</v>
          </cell>
          <cell r="S122">
            <v>0</v>
          </cell>
          <cell r="T122">
            <v>0</v>
          </cell>
        </row>
        <row r="123">
          <cell r="B123" t="str">
            <v>055414</v>
          </cell>
          <cell r="C123" t="str">
            <v>Eratap Primary</v>
          </cell>
          <cell r="D123" t="str">
            <v>ENG</v>
          </cell>
          <cell r="E123" t="str">
            <v>Shefa PEB</v>
          </cell>
          <cell r="F123" t="str">
            <v>V</v>
          </cell>
          <cell r="G123" t="str">
            <v>Government of Vanuatu</v>
          </cell>
          <cell r="H123" t="str">
            <v>Efate</v>
          </cell>
          <cell r="I123" t="str">
            <v>Shefa</v>
          </cell>
          <cell r="J123" t="str">
            <v>0084796001</v>
          </cell>
          <cell r="K123" t="str">
            <v>ERATAP PRIMARY SCHOOL</v>
          </cell>
          <cell r="L123" t="str">
            <v>PS</v>
          </cell>
          <cell r="M123" t="str">
            <v>No</v>
          </cell>
          <cell r="N123" t="str">
            <v xml:space="preserve">1 2 3 4 5 6 7 8 </v>
          </cell>
          <cell r="O123">
            <v>155</v>
          </cell>
          <cell r="P123">
            <v>155</v>
          </cell>
          <cell r="Q123">
            <v>155</v>
          </cell>
          <cell r="R123">
            <v>0</v>
          </cell>
          <cell r="S123">
            <v>0</v>
          </cell>
          <cell r="T123">
            <v>0</v>
          </cell>
        </row>
        <row r="124">
          <cell r="B124" t="str">
            <v>055416</v>
          </cell>
          <cell r="C124" t="str">
            <v>Erakor French Primary</v>
          </cell>
          <cell r="D124" t="str">
            <v>FRE</v>
          </cell>
          <cell r="E124" t="str">
            <v>Shefa PEB</v>
          </cell>
          <cell r="F124" t="str">
            <v>V</v>
          </cell>
          <cell r="G124" t="str">
            <v>Government of Vanuatu</v>
          </cell>
          <cell r="H124" t="str">
            <v>Efate</v>
          </cell>
          <cell r="I124" t="str">
            <v>Shefa</v>
          </cell>
          <cell r="J124" t="str">
            <v>0084813001</v>
          </cell>
          <cell r="K124" t="str">
            <v>ERAKOR PRIMARY SCHOOL</v>
          </cell>
          <cell r="L124" t="str">
            <v>PS</v>
          </cell>
          <cell r="M124" t="str">
            <v>Yes</v>
          </cell>
          <cell r="N124" t="str">
            <v xml:space="preserve">1 2 3 4 5 6 7 8 </v>
          </cell>
          <cell r="O124">
            <v>87</v>
          </cell>
          <cell r="P124">
            <v>87</v>
          </cell>
          <cell r="Q124">
            <v>87</v>
          </cell>
          <cell r="R124">
            <v>0</v>
          </cell>
          <cell r="S124">
            <v>0</v>
          </cell>
          <cell r="T124">
            <v>0</v>
          </cell>
        </row>
        <row r="125">
          <cell r="B125" t="str">
            <v>055418</v>
          </cell>
          <cell r="C125" t="str">
            <v>Eton Primary</v>
          </cell>
          <cell r="D125" t="str">
            <v>ENG</v>
          </cell>
          <cell r="E125" t="str">
            <v>Shefa PEB</v>
          </cell>
          <cell r="F125" t="str">
            <v>V</v>
          </cell>
          <cell r="G125" t="str">
            <v>Government of Vanuatu</v>
          </cell>
          <cell r="H125" t="str">
            <v>Efate</v>
          </cell>
          <cell r="I125" t="str">
            <v>Shefa</v>
          </cell>
          <cell r="J125" t="str">
            <v>0084797001</v>
          </cell>
          <cell r="K125" t="str">
            <v>ETON PRIMARY SCHOOL</v>
          </cell>
          <cell r="L125" t="str">
            <v>PS</v>
          </cell>
          <cell r="M125" t="str">
            <v>No</v>
          </cell>
          <cell r="N125" t="str">
            <v xml:space="preserve">1 2 3 4 5 6 7 8 </v>
          </cell>
          <cell r="O125">
            <v>125</v>
          </cell>
          <cell r="P125">
            <v>125</v>
          </cell>
          <cell r="Q125">
            <v>125</v>
          </cell>
          <cell r="R125">
            <v>0</v>
          </cell>
          <cell r="S125">
            <v>0</v>
          </cell>
          <cell r="T125">
            <v>0</v>
          </cell>
        </row>
        <row r="126">
          <cell r="B126" t="str">
            <v>0554300</v>
          </cell>
          <cell r="C126" t="str">
            <v>Lycée de Montmartre</v>
          </cell>
          <cell r="D126" t="str">
            <v>FRE</v>
          </cell>
          <cell r="E126" t="str">
            <v>Catholic Education Authority</v>
          </cell>
          <cell r="F126" t="str">
            <v>G</v>
          </cell>
          <cell r="G126" t="str">
            <v>Church (Government Assisted)</v>
          </cell>
          <cell r="H126" t="str">
            <v>Efate</v>
          </cell>
          <cell r="I126" t="str">
            <v>Shefa</v>
          </cell>
          <cell r="J126" t="str">
            <v>0086701001</v>
          </cell>
          <cell r="K126" t="str">
            <v>LYCEE DE MONTMARTRE</v>
          </cell>
          <cell r="L126" t="str">
            <v>SS</v>
          </cell>
          <cell r="M126" t="str">
            <v>No</v>
          </cell>
          <cell r="N126" t="str">
            <v xml:space="preserve">7 8 9 10 11 12 13 14 </v>
          </cell>
          <cell r="O126">
            <v>619</v>
          </cell>
          <cell r="P126">
            <v>622</v>
          </cell>
          <cell r="Q126">
            <v>695</v>
          </cell>
          <cell r="R126">
            <v>29</v>
          </cell>
          <cell r="S126">
            <v>8</v>
          </cell>
          <cell r="T126">
            <v>8</v>
          </cell>
        </row>
        <row r="127">
          <cell r="B127" t="str">
            <v>0554301</v>
          </cell>
          <cell r="C127" t="str">
            <v>Onesua Presbyterian College</v>
          </cell>
          <cell r="D127" t="str">
            <v>ENG</v>
          </cell>
          <cell r="E127" t="str">
            <v>Presbyterian Church of Vanuatu</v>
          </cell>
          <cell r="F127" t="str">
            <v>G</v>
          </cell>
          <cell r="G127" t="str">
            <v>Church (Government Assisted)</v>
          </cell>
          <cell r="H127" t="str">
            <v>Efate</v>
          </cell>
          <cell r="I127" t="str">
            <v>Shefa</v>
          </cell>
          <cell r="J127" t="str">
            <v>0084729001</v>
          </cell>
          <cell r="K127" t="str">
            <v>ONESUA PRESBYTERIAN COLLEGE</v>
          </cell>
          <cell r="L127" t="str">
            <v>SS</v>
          </cell>
          <cell r="M127" t="str">
            <v>No</v>
          </cell>
          <cell r="N127" t="str">
            <v xml:space="preserve">7 8 9 10 11 12 13 </v>
          </cell>
          <cell r="O127">
            <v>467</v>
          </cell>
          <cell r="P127">
            <v>467</v>
          </cell>
          <cell r="Q127">
            <v>467</v>
          </cell>
          <cell r="R127">
            <v>0</v>
          </cell>
          <cell r="S127">
            <v>0</v>
          </cell>
          <cell r="T127">
            <v>0</v>
          </cell>
        </row>
        <row r="128">
          <cell r="B128" t="str">
            <v>0554303</v>
          </cell>
          <cell r="C128" t="str">
            <v>Ulei Secondary</v>
          </cell>
          <cell r="D128" t="str">
            <v>ENG</v>
          </cell>
          <cell r="E128" t="str">
            <v>Shefa PEB</v>
          </cell>
          <cell r="F128" t="str">
            <v>V</v>
          </cell>
          <cell r="G128" t="str">
            <v>Government of Vanuatu</v>
          </cell>
          <cell r="H128" t="str">
            <v>Efate</v>
          </cell>
          <cell r="I128" t="str">
            <v>Shefa</v>
          </cell>
          <cell r="J128" t="str">
            <v>0084722001</v>
          </cell>
          <cell r="K128" t="str">
            <v>ULEI JUNIOR SECONDARY SCHOOL</v>
          </cell>
          <cell r="L128" t="str">
            <v>SS</v>
          </cell>
          <cell r="M128" t="str">
            <v>No</v>
          </cell>
          <cell r="N128" t="str">
            <v xml:space="preserve">7 8 9 10 </v>
          </cell>
          <cell r="O128">
            <v>256</v>
          </cell>
          <cell r="P128">
            <v>260</v>
          </cell>
          <cell r="Q128">
            <v>321</v>
          </cell>
          <cell r="R128">
            <v>15</v>
          </cell>
          <cell r="S128">
            <v>14</v>
          </cell>
          <cell r="T128">
            <v>14</v>
          </cell>
        </row>
        <row r="129">
          <cell r="B129" t="str">
            <v>055435</v>
          </cell>
          <cell r="C129" t="str">
            <v>Mangarongo Primary</v>
          </cell>
          <cell r="D129" t="str">
            <v>ENG</v>
          </cell>
          <cell r="E129" t="str">
            <v>Shefa PEB</v>
          </cell>
          <cell r="F129" t="str">
            <v>V</v>
          </cell>
          <cell r="G129" t="str">
            <v>Government of Vanuatu</v>
          </cell>
          <cell r="H129" t="str">
            <v>Emao</v>
          </cell>
          <cell r="I129" t="str">
            <v>Shefa</v>
          </cell>
          <cell r="J129" t="str">
            <v>0084799001</v>
          </cell>
          <cell r="K129" t="str">
            <v>MANGARONGO PRIMARY SCHOOL</v>
          </cell>
          <cell r="L129" t="str">
            <v>PS</v>
          </cell>
          <cell r="M129" t="str">
            <v>No</v>
          </cell>
          <cell r="N129" t="str">
            <v xml:space="preserve">1 2 3 4 5 6 7 8 </v>
          </cell>
          <cell r="O129">
            <v>56</v>
          </cell>
          <cell r="P129">
            <v>56</v>
          </cell>
          <cell r="Q129">
            <v>56</v>
          </cell>
          <cell r="R129">
            <v>0</v>
          </cell>
          <cell r="S129">
            <v>0</v>
          </cell>
          <cell r="T129">
            <v>0</v>
          </cell>
        </row>
        <row r="130">
          <cell r="B130" t="str">
            <v>055436</v>
          </cell>
          <cell r="C130" t="str">
            <v>Manua Primary</v>
          </cell>
          <cell r="D130" t="str">
            <v>ENG</v>
          </cell>
          <cell r="E130" t="str">
            <v>Shefa PEB</v>
          </cell>
          <cell r="F130" t="str">
            <v>V</v>
          </cell>
          <cell r="G130" t="str">
            <v>Government of Vanuatu</v>
          </cell>
          <cell r="H130" t="str">
            <v>Efate</v>
          </cell>
          <cell r="I130" t="str">
            <v>Shefa</v>
          </cell>
          <cell r="J130" t="str">
            <v>0084800001</v>
          </cell>
          <cell r="K130" t="str">
            <v>MANUA PRIMARY SCHOOL</v>
          </cell>
          <cell r="L130" t="str">
            <v>PS</v>
          </cell>
          <cell r="M130" t="str">
            <v>No</v>
          </cell>
          <cell r="N130" t="str">
            <v xml:space="preserve">1 2 3 4 5 6 7 8 </v>
          </cell>
          <cell r="O130">
            <v>216</v>
          </cell>
          <cell r="P130">
            <v>216</v>
          </cell>
          <cell r="Q130">
            <v>216</v>
          </cell>
          <cell r="R130">
            <v>0</v>
          </cell>
          <cell r="S130">
            <v>0</v>
          </cell>
          <cell r="T130">
            <v>0</v>
          </cell>
        </row>
        <row r="131">
          <cell r="B131" t="str">
            <v>055439</v>
          </cell>
          <cell r="C131" t="str">
            <v>Melemaat Primary</v>
          </cell>
          <cell r="D131" t="str">
            <v>ENG</v>
          </cell>
          <cell r="E131" t="str">
            <v>Shefa PEB</v>
          </cell>
          <cell r="F131" t="str">
            <v>V</v>
          </cell>
          <cell r="G131" t="str">
            <v>Government of Vanuatu</v>
          </cell>
          <cell r="H131" t="str">
            <v>Efate</v>
          </cell>
          <cell r="I131" t="str">
            <v>Shefa</v>
          </cell>
          <cell r="J131" t="str">
            <v>0084819001</v>
          </cell>
          <cell r="K131" t="str">
            <v>MELEMAAT PRIMARY SCHOOL</v>
          </cell>
          <cell r="L131" t="str">
            <v>PS</v>
          </cell>
          <cell r="M131" t="str">
            <v>No</v>
          </cell>
          <cell r="N131" t="str">
            <v xml:space="preserve">1 2 3 4 5 6 7 8 </v>
          </cell>
          <cell r="O131">
            <v>149</v>
          </cell>
          <cell r="P131">
            <v>149</v>
          </cell>
          <cell r="Q131">
            <v>149</v>
          </cell>
          <cell r="R131">
            <v>0</v>
          </cell>
          <cell r="S131">
            <v>0</v>
          </cell>
          <cell r="T131">
            <v>0</v>
          </cell>
        </row>
        <row r="132">
          <cell r="B132" t="str">
            <v>0554408</v>
          </cell>
          <cell r="C132" t="str">
            <v>Sea Side Community Secondary</v>
          </cell>
          <cell r="D132" t="str">
            <v>ENG</v>
          </cell>
          <cell r="E132" t="str">
            <v>Presbyterian Church of Vanuatu</v>
          </cell>
          <cell r="F132" t="str">
            <v>G</v>
          </cell>
          <cell r="G132" t="str">
            <v>Church (Government Assisted)</v>
          </cell>
          <cell r="H132" t="str">
            <v>Efate</v>
          </cell>
          <cell r="I132" t="str">
            <v>Shefa</v>
          </cell>
          <cell r="J132" t="str">
            <v>0087030001</v>
          </cell>
          <cell r="K132" t="str">
            <v>SEASIDE COMMUNITY SCHOOL</v>
          </cell>
          <cell r="L132" t="str">
            <v>SS</v>
          </cell>
          <cell r="M132" t="str">
            <v>Yes</v>
          </cell>
          <cell r="N132" t="str">
            <v xml:space="preserve">7 8 9 10 </v>
          </cell>
          <cell r="O132">
            <v>169</v>
          </cell>
          <cell r="P132">
            <v>169</v>
          </cell>
          <cell r="Q132">
            <v>169</v>
          </cell>
          <cell r="R132">
            <v>53</v>
          </cell>
          <cell r="S132">
            <v>46</v>
          </cell>
          <cell r="T132">
            <v>46</v>
          </cell>
        </row>
        <row r="133">
          <cell r="B133" t="str">
            <v>0554419</v>
          </cell>
          <cell r="C133" t="str">
            <v>Suango Mele French Secondary</v>
          </cell>
          <cell r="D133" t="str">
            <v>FRE</v>
          </cell>
          <cell r="E133" t="str">
            <v>Shefa PEB</v>
          </cell>
          <cell r="F133" t="str">
            <v>V</v>
          </cell>
          <cell r="G133" t="str">
            <v>Government of Vanuatu</v>
          </cell>
          <cell r="H133" t="str">
            <v>Efate</v>
          </cell>
          <cell r="I133" t="str">
            <v>Shefa</v>
          </cell>
          <cell r="J133" t="str">
            <v>0084825001</v>
          </cell>
          <cell r="K133" t="str">
            <v>ECOLE PUBLIQUE DE SUANGO</v>
          </cell>
          <cell r="L133" t="str">
            <v>SS</v>
          </cell>
          <cell r="M133" t="str">
            <v>Yes</v>
          </cell>
          <cell r="N133" t="str">
            <v xml:space="preserve">7 8 9 10 </v>
          </cell>
          <cell r="O133">
            <v>134</v>
          </cell>
          <cell r="P133">
            <v>134</v>
          </cell>
          <cell r="Q133">
            <v>134</v>
          </cell>
          <cell r="R133">
            <v>17</v>
          </cell>
          <cell r="S133">
            <v>16</v>
          </cell>
          <cell r="T133">
            <v>16</v>
          </cell>
        </row>
        <row r="134">
          <cell r="B134" t="str">
            <v>0554423</v>
          </cell>
          <cell r="C134" t="str">
            <v>Suango Mele English Secondary</v>
          </cell>
          <cell r="D134" t="str">
            <v>ENG</v>
          </cell>
          <cell r="E134" t="str">
            <v>Shefa PEB</v>
          </cell>
          <cell r="F134" t="str">
            <v>V</v>
          </cell>
          <cell r="G134" t="str">
            <v>Government of Vanuatu</v>
          </cell>
          <cell r="H134" t="str">
            <v>Efate</v>
          </cell>
          <cell r="I134" t="str">
            <v>Shefa</v>
          </cell>
          <cell r="J134" t="str">
            <v>0084825001</v>
          </cell>
          <cell r="K134" t="str">
            <v>ECOLE PUBLIQUE DE SUANGO</v>
          </cell>
          <cell r="L134" t="str">
            <v>SS</v>
          </cell>
          <cell r="M134" t="str">
            <v>Yes</v>
          </cell>
          <cell r="N134" t="str">
            <v xml:space="preserve">7 8 9 10 </v>
          </cell>
          <cell r="O134">
            <v>53</v>
          </cell>
          <cell r="P134">
            <v>54</v>
          </cell>
          <cell r="Q134">
            <v>54</v>
          </cell>
          <cell r="R134">
            <v>8</v>
          </cell>
          <cell r="S134">
            <v>8</v>
          </cell>
          <cell r="T134">
            <v>8</v>
          </cell>
        </row>
        <row r="135">
          <cell r="B135" t="str">
            <v>055447</v>
          </cell>
          <cell r="C135" t="str">
            <v>Pango English Primary</v>
          </cell>
          <cell r="D135" t="str">
            <v>ENG</v>
          </cell>
          <cell r="E135" t="str">
            <v>Shefa PEB</v>
          </cell>
          <cell r="F135" t="str">
            <v>V</v>
          </cell>
          <cell r="G135" t="str">
            <v>Government of Vanuatu</v>
          </cell>
          <cell r="H135" t="str">
            <v>Efate</v>
          </cell>
          <cell r="I135" t="str">
            <v>Shefa</v>
          </cell>
          <cell r="J135" t="str">
            <v>0084802001</v>
          </cell>
          <cell r="K135" t="str">
            <v>PANGO PRIMARY SCHOOL</v>
          </cell>
          <cell r="L135" t="str">
            <v>PS</v>
          </cell>
          <cell r="M135" t="str">
            <v>No</v>
          </cell>
          <cell r="N135" t="str">
            <v xml:space="preserve">1 2 3 4 5 6 7 8 </v>
          </cell>
          <cell r="O135">
            <v>192</v>
          </cell>
          <cell r="P135">
            <v>192</v>
          </cell>
          <cell r="Q135">
            <v>192</v>
          </cell>
          <cell r="R135">
            <v>0</v>
          </cell>
          <cell r="S135">
            <v>0</v>
          </cell>
          <cell r="T135">
            <v>0</v>
          </cell>
        </row>
        <row r="136">
          <cell r="B136" t="str">
            <v>0554499</v>
          </cell>
          <cell r="C136" t="str">
            <v>Collège de Esnaar</v>
          </cell>
          <cell r="D136" t="str">
            <v>FRE</v>
          </cell>
          <cell r="E136" t="str">
            <v>Shefa PEB</v>
          </cell>
          <cell r="F136" t="str">
            <v>V</v>
          </cell>
          <cell r="G136" t="str">
            <v>Government of Vanuatu</v>
          </cell>
          <cell r="H136" t="str">
            <v>Efate</v>
          </cell>
          <cell r="I136" t="str">
            <v>Shefa</v>
          </cell>
          <cell r="J136" t="str">
            <v>0084757001</v>
          </cell>
          <cell r="K136" t="str">
            <v>ECOLE PUBLIQUE ESNAAR</v>
          </cell>
          <cell r="L136" t="str">
            <v>SS</v>
          </cell>
          <cell r="M136" t="str">
            <v>Yes</v>
          </cell>
          <cell r="N136" t="str">
            <v xml:space="preserve">7 8 9 10 </v>
          </cell>
          <cell r="O136">
            <v>76</v>
          </cell>
          <cell r="P136">
            <v>75</v>
          </cell>
          <cell r="Q136">
            <v>75</v>
          </cell>
          <cell r="R136">
            <v>6</v>
          </cell>
          <cell r="S136">
            <v>6</v>
          </cell>
          <cell r="T136">
            <v>6</v>
          </cell>
        </row>
        <row r="137">
          <cell r="B137" t="str">
            <v>055450</v>
          </cell>
          <cell r="C137" t="str">
            <v>Roau Primary</v>
          </cell>
          <cell r="D137" t="str">
            <v>FRE</v>
          </cell>
          <cell r="E137" t="str">
            <v>Shefa PEB</v>
          </cell>
          <cell r="F137" t="str">
            <v>V</v>
          </cell>
          <cell r="G137" t="str">
            <v>Government of Vanuatu</v>
          </cell>
          <cell r="H137" t="str">
            <v>Efate</v>
          </cell>
          <cell r="I137" t="str">
            <v>Shefa</v>
          </cell>
          <cell r="J137" t="str">
            <v>0084823001</v>
          </cell>
          <cell r="K137" t="str">
            <v>ECOLE PUBLIQUE ROAU</v>
          </cell>
          <cell r="L137" t="str">
            <v>PS</v>
          </cell>
          <cell r="M137" t="str">
            <v>No</v>
          </cell>
          <cell r="N137" t="str">
            <v xml:space="preserve">1 2 3 4 5 6 7 8 </v>
          </cell>
          <cell r="O137">
            <v>16</v>
          </cell>
          <cell r="P137">
            <v>16</v>
          </cell>
          <cell r="Q137">
            <v>16</v>
          </cell>
          <cell r="R137">
            <v>0</v>
          </cell>
          <cell r="S137">
            <v>0</v>
          </cell>
          <cell r="T137">
            <v>0</v>
          </cell>
        </row>
        <row r="138">
          <cell r="B138" t="str">
            <v>055467</v>
          </cell>
          <cell r="C138" t="str">
            <v>Bethany Community Christian Secondary</v>
          </cell>
          <cell r="D138" t="str">
            <v>ENG</v>
          </cell>
          <cell r="E138" t="str">
            <v>Assemblies of God</v>
          </cell>
          <cell r="F138" t="str">
            <v>G</v>
          </cell>
          <cell r="G138" t="str">
            <v>Church (Government Assisted)</v>
          </cell>
          <cell r="H138" t="str">
            <v>Efate</v>
          </cell>
          <cell r="I138" t="str">
            <v>Shefa</v>
          </cell>
          <cell r="J138"/>
          <cell r="K138"/>
          <cell r="L138" t="str">
            <v>SS</v>
          </cell>
          <cell r="M138" t="str">
            <v>No</v>
          </cell>
          <cell r="N138" t="str">
            <v xml:space="preserve">7 8 9 10 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B139" t="str">
            <v>0557445</v>
          </cell>
          <cell r="C139" t="str">
            <v>Eles Secondary</v>
          </cell>
          <cell r="D139" t="str">
            <v>ENG</v>
          </cell>
          <cell r="E139" t="str">
            <v>Shefa PEB</v>
          </cell>
          <cell r="F139" t="str">
            <v>V</v>
          </cell>
          <cell r="G139" t="str">
            <v>Government of Vanuatu</v>
          </cell>
          <cell r="H139" t="str">
            <v>Nguna</v>
          </cell>
          <cell r="I139" t="str">
            <v>Shefa</v>
          </cell>
          <cell r="J139" t="str">
            <v>0084805001</v>
          </cell>
          <cell r="K139" t="str">
            <v>ELES PRIMARY SCHOOL</v>
          </cell>
          <cell r="L139" t="str">
            <v>SS</v>
          </cell>
          <cell r="M139" t="str">
            <v>Yes</v>
          </cell>
          <cell r="N139" t="str">
            <v xml:space="preserve">7 8 9 10 </v>
          </cell>
          <cell r="O139">
            <v>166</v>
          </cell>
          <cell r="P139">
            <v>166</v>
          </cell>
          <cell r="Q139">
            <v>166</v>
          </cell>
          <cell r="R139">
            <v>0</v>
          </cell>
          <cell r="S139">
            <v>0</v>
          </cell>
          <cell r="T139">
            <v>0</v>
          </cell>
        </row>
        <row r="140">
          <cell r="B140" t="str">
            <v>0663314</v>
          </cell>
          <cell r="C140" t="str">
            <v>Ipota Secondary</v>
          </cell>
          <cell r="D140" t="str">
            <v>ENG</v>
          </cell>
          <cell r="E140" t="str">
            <v>Tafea PEB</v>
          </cell>
          <cell r="F140" t="str">
            <v>V</v>
          </cell>
          <cell r="G140" t="str">
            <v>Government of Vanuatu</v>
          </cell>
          <cell r="H140" t="str">
            <v>Erromango</v>
          </cell>
          <cell r="I140" t="str">
            <v>Tafea</v>
          </cell>
          <cell r="J140" t="str">
            <v>0084747001</v>
          </cell>
          <cell r="K140" t="str">
            <v>IPOTA JUNIOR SECONDARY SCHOOL</v>
          </cell>
          <cell r="L140" t="str">
            <v>SS</v>
          </cell>
          <cell r="M140" t="str">
            <v>No</v>
          </cell>
          <cell r="N140" t="str">
            <v xml:space="preserve">7 8 9 10 </v>
          </cell>
          <cell r="O140">
            <v>177</v>
          </cell>
          <cell r="P140">
            <v>175</v>
          </cell>
          <cell r="Q140">
            <v>175</v>
          </cell>
          <cell r="R140">
            <v>154</v>
          </cell>
          <cell r="S140">
            <v>0</v>
          </cell>
          <cell r="T140">
            <v>0</v>
          </cell>
        </row>
        <row r="141">
          <cell r="B141" t="str">
            <v>0663513</v>
          </cell>
          <cell r="C141" t="str">
            <v>William Bay Secondary</v>
          </cell>
          <cell r="D141" t="str">
            <v>ENG</v>
          </cell>
          <cell r="E141" t="str">
            <v>Presbyterian Church of Vanuatu</v>
          </cell>
          <cell r="F141" t="str">
            <v>G</v>
          </cell>
          <cell r="G141" t="str">
            <v>Church (Government Assisted)</v>
          </cell>
          <cell r="H141" t="str">
            <v>Erromango</v>
          </cell>
          <cell r="I141" t="str">
            <v>Tafea</v>
          </cell>
          <cell r="J141" t="str">
            <v>0084951001</v>
          </cell>
          <cell r="K141" t="str">
            <v>DILLON'S BAY PRIMARY SCHOOL</v>
          </cell>
          <cell r="L141" t="str">
            <v>SS</v>
          </cell>
          <cell r="M141" t="str">
            <v>Yes</v>
          </cell>
          <cell r="N141" t="str">
            <v xml:space="preserve">7 8 9 10 </v>
          </cell>
          <cell r="O141">
            <v>117</v>
          </cell>
          <cell r="P141">
            <v>117</v>
          </cell>
          <cell r="Q141">
            <v>117</v>
          </cell>
          <cell r="R141">
            <v>22</v>
          </cell>
          <cell r="S141">
            <v>14</v>
          </cell>
          <cell r="T141">
            <v>15</v>
          </cell>
        </row>
        <row r="142">
          <cell r="B142" t="str">
            <v>066411</v>
          </cell>
          <cell r="C142" t="str">
            <v>Fetukai Primary</v>
          </cell>
          <cell r="D142" t="str">
            <v>ENG</v>
          </cell>
          <cell r="E142" t="str">
            <v>Tafea PEB</v>
          </cell>
          <cell r="F142" t="str">
            <v>V</v>
          </cell>
          <cell r="G142" t="str">
            <v>Government of Vanuatu</v>
          </cell>
          <cell r="H142" t="str">
            <v>Tanna</v>
          </cell>
          <cell r="I142" t="str">
            <v>Tafea</v>
          </cell>
          <cell r="J142" t="str">
            <v>0084956001</v>
          </cell>
          <cell r="K142" t="str">
            <v>FETUKAI PRIMARY SCHOOL</v>
          </cell>
          <cell r="L142" t="str">
            <v>PS</v>
          </cell>
          <cell r="M142" t="str">
            <v>No</v>
          </cell>
          <cell r="N142" t="str">
            <v xml:space="preserve">1 2 3 4 5 6 7 8 </v>
          </cell>
          <cell r="O142">
            <v>76</v>
          </cell>
          <cell r="P142">
            <v>76</v>
          </cell>
          <cell r="Q142">
            <v>133</v>
          </cell>
          <cell r="R142">
            <v>0</v>
          </cell>
          <cell r="S142">
            <v>0</v>
          </cell>
          <cell r="T142">
            <v>0</v>
          </cell>
        </row>
        <row r="143">
          <cell r="B143" t="str">
            <v>0664301</v>
          </cell>
          <cell r="C143" t="str">
            <v>Ienaula Secondary</v>
          </cell>
          <cell r="D143" t="str">
            <v>ENG</v>
          </cell>
          <cell r="E143" t="str">
            <v>Tafea PEB</v>
          </cell>
          <cell r="F143" t="str">
            <v>V</v>
          </cell>
          <cell r="G143" t="str">
            <v>Government of Vanuatu</v>
          </cell>
          <cell r="H143" t="str">
            <v>Tanna</v>
          </cell>
          <cell r="I143" t="str">
            <v>Tafea</v>
          </cell>
          <cell r="J143" t="str">
            <v>0084735001</v>
          </cell>
          <cell r="K143" t="str">
            <v>IENAULA JUNIOR SECONDARY SCHOOL</v>
          </cell>
          <cell r="L143" t="str">
            <v>SS</v>
          </cell>
          <cell r="M143" t="str">
            <v>No</v>
          </cell>
          <cell r="N143" t="str">
            <v xml:space="preserve">7 8 9 10 </v>
          </cell>
          <cell r="O143">
            <v>204</v>
          </cell>
          <cell r="P143">
            <v>206</v>
          </cell>
          <cell r="Q143">
            <v>206</v>
          </cell>
          <cell r="R143">
            <v>42</v>
          </cell>
          <cell r="S143">
            <v>39</v>
          </cell>
          <cell r="T143">
            <v>39</v>
          </cell>
        </row>
        <row r="144">
          <cell r="B144" t="str">
            <v>0664302</v>
          </cell>
          <cell r="C144" t="str">
            <v>Imaki Secondary</v>
          </cell>
          <cell r="D144" t="str">
            <v>FRE</v>
          </cell>
          <cell r="E144" t="str">
            <v>Catholic Education Authority</v>
          </cell>
          <cell r="F144" t="str">
            <v>G</v>
          </cell>
          <cell r="G144" t="str">
            <v>Church (Government Assisted)</v>
          </cell>
          <cell r="H144" t="str">
            <v>Tanna</v>
          </cell>
          <cell r="I144" t="str">
            <v>Tafea</v>
          </cell>
          <cell r="J144" t="str">
            <v>0084740001</v>
          </cell>
          <cell r="K144" t="str">
            <v>COLLEGE D'IMAKI</v>
          </cell>
          <cell r="L144" t="str">
            <v>SS</v>
          </cell>
          <cell r="M144" t="str">
            <v>No</v>
          </cell>
          <cell r="N144" t="str">
            <v xml:space="preserve">7 8 9 10 </v>
          </cell>
          <cell r="O144">
            <v>127</v>
          </cell>
          <cell r="P144">
            <v>126</v>
          </cell>
          <cell r="Q144">
            <v>126</v>
          </cell>
          <cell r="R144">
            <v>59</v>
          </cell>
          <cell r="S144">
            <v>27</v>
          </cell>
          <cell r="T144">
            <v>27</v>
          </cell>
        </row>
        <row r="145">
          <cell r="B145" t="str">
            <v>0664303</v>
          </cell>
          <cell r="C145" t="str">
            <v>Isangel French Secondary</v>
          </cell>
          <cell r="D145" t="str">
            <v>FRE</v>
          </cell>
          <cell r="E145" t="str">
            <v>Tafea PEB</v>
          </cell>
          <cell r="F145" t="str">
            <v>V</v>
          </cell>
          <cell r="G145" t="str">
            <v>Government of Vanuatu</v>
          </cell>
          <cell r="H145" t="str">
            <v>Tanna</v>
          </cell>
          <cell r="I145" t="str">
            <v>Tafea</v>
          </cell>
          <cell r="J145" t="str">
            <v>0084736001</v>
          </cell>
          <cell r="K145" t="str">
            <v>COLLEGE D' ISANGEL</v>
          </cell>
          <cell r="L145" t="str">
            <v>SS</v>
          </cell>
          <cell r="M145" t="str">
            <v>No</v>
          </cell>
          <cell r="N145" t="str">
            <v xml:space="preserve">7 8 9 10 11 12 </v>
          </cell>
          <cell r="O145">
            <v>103</v>
          </cell>
          <cell r="P145">
            <v>103</v>
          </cell>
          <cell r="Q145">
            <v>103</v>
          </cell>
          <cell r="R145">
            <v>5</v>
          </cell>
          <cell r="S145">
            <v>6</v>
          </cell>
          <cell r="T145">
            <v>6</v>
          </cell>
        </row>
        <row r="146">
          <cell r="B146" t="str">
            <v>0664304</v>
          </cell>
          <cell r="C146" t="str">
            <v>Kwataparen Secondary</v>
          </cell>
          <cell r="D146" t="str">
            <v>ENG</v>
          </cell>
          <cell r="E146" t="str">
            <v>Seven Day Adventist</v>
          </cell>
          <cell r="F146" t="str">
            <v>G</v>
          </cell>
          <cell r="G146" t="str">
            <v>Church (Government Assisted)</v>
          </cell>
          <cell r="H146" t="str">
            <v>Tanna</v>
          </cell>
          <cell r="I146" t="str">
            <v>Tafea</v>
          </cell>
          <cell r="J146" t="str">
            <v>0084743001</v>
          </cell>
          <cell r="K146" t="str">
            <v>KWATAPAREN JUNIOR SECONDARY SCHOOL</v>
          </cell>
          <cell r="L146" t="str">
            <v>SS</v>
          </cell>
          <cell r="M146" t="str">
            <v>No</v>
          </cell>
          <cell r="N146" t="str">
            <v xml:space="preserve">7 8 9 10 </v>
          </cell>
          <cell r="O146">
            <v>298</v>
          </cell>
          <cell r="P146">
            <v>311</v>
          </cell>
          <cell r="Q146">
            <v>451</v>
          </cell>
          <cell r="R146">
            <v>125</v>
          </cell>
          <cell r="S146">
            <v>61</v>
          </cell>
          <cell r="T146">
            <v>61</v>
          </cell>
        </row>
        <row r="147">
          <cell r="B147" t="str">
            <v>0664305</v>
          </cell>
          <cell r="C147" t="str">
            <v>Lenakel Secondary</v>
          </cell>
          <cell r="D147" t="str">
            <v>ENG</v>
          </cell>
          <cell r="E147" t="str">
            <v>Presbyterian Church of Vanuatu</v>
          </cell>
          <cell r="F147" t="str">
            <v>G</v>
          </cell>
          <cell r="G147" t="str">
            <v>Church (Government Assisted)</v>
          </cell>
          <cell r="H147" t="str">
            <v>Tanna</v>
          </cell>
          <cell r="I147" t="str">
            <v>Tafea</v>
          </cell>
          <cell r="J147" t="str">
            <v>0084737001</v>
          </cell>
          <cell r="K147" t="str">
            <v>LENAKEL JUNIOR SECONDARY SCHOOL</v>
          </cell>
          <cell r="L147" t="str">
            <v>SS</v>
          </cell>
          <cell r="M147" t="str">
            <v>No</v>
          </cell>
          <cell r="N147" t="str">
            <v xml:space="preserve">7 8 9 10 11 12 </v>
          </cell>
          <cell r="O147">
            <v>840</v>
          </cell>
          <cell r="P147">
            <v>841</v>
          </cell>
          <cell r="Q147">
            <v>885</v>
          </cell>
          <cell r="R147">
            <v>191</v>
          </cell>
          <cell r="S147">
            <v>195</v>
          </cell>
          <cell r="T147">
            <v>195</v>
          </cell>
        </row>
        <row r="148">
          <cell r="B148" t="str">
            <v>0664308</v>
          </cell>
          <cell r="C148" t="str">
            <v>Tafea college</v>
          </cell>
          <cell r="D148" t="str">
            <v>ENG</v>
          </cell>
          <cell r="E148" t="str">
            <v>Tafea PEB</v>
          </cell>
          <cell r="F148" t="str">
            <v>V</v>
          </cell>
          <cell r="G148" t="str">
            <v>Government of Vanuatu</v>
          </cell>
          <cell r="H148" t="str">
            <v>Tanna</v>
          </cell>
          <cell r="I148" t="str">
            <v>Tafea</v>
          </cell>
          <cell r="J148" t="str">
            <v>0084738001</v>
          </cell>
          <cell r="K148" t="str">
            <v>TAFEA COLLEGE</v>
          </cell>
          <cell r="L148" t="str">
            <v>SS</v>
          </cell>
          <cell r="M148" t="str">
            <v>Yes</v>
          </cell>
          <cell r="N148" t="str">
            <v xml:space="preserve">7 8 9 10 11 12 13 </v>
          </cell>
          <cell r="O148">
            <v>431</v>
          </cell>
          <cell r="P148">
            <v>429</v>
          </cell>
          <cell r="Q148">
            <v>429</v>
          </cell>
          <cell r="R148">
            <v>178</v>
          </cell>
          <cell r="S148">
            <v>91</v>
          </cell>
          <cell r="T148">
            <v>91</v>
          </cell>
        </row>
        <row r="149">
          <cell r="B149" t="str">
            <v>0664309</v>
          </cell>
          <cell r="C149" t="str">
            <v>Collège de Tafea/ Lycée de Tafea</v>
          </cell>
          <cell r="D149" t="str">
            <v>FRE</v>
          </cell>
          <cell r="E149" t="str">
            <v>Tafea PEB</v>
          </cell>
          <cell r="F149" t="str">
            <v>V</v>
          </cell>
          <cell r="G149" t="str">
            <v>Government of Vanuatu</v>
          </cell>
          <cell r="H149" t="str">
            <v>Tanna</v>
          </cell>
          <cell r="I149" t="str">
            <v>Tafea</v>
          </cell>
          <cell r="J149" t="str">
            <v>0084738001</v>
          </cell>
          <cell r="K149" t="str">
            <v>TAFEA COLLEGE</v>
          </cell>
          <cell r="L149" t="str">
            <v>SS</v>
          </cell>
          <cell r="M149" t="str">
            <v>Yes</v>
          </cell>
          <cell r="N149" t="str">
            <v xml:space="preserve">7 8 9 10 11 12 </v>
          </cell>
          <cell r="O149">
            <v>158</v>
          </cell>
          <cell r="P149">
            <v>150</v>
          </cell>
          <cell r="Q149">
            <v>170</v>
          </cell>
          <cell r="R149">
            <v>75</v>
          </cell>
          <cell r="S149">
            <v>24</v>
          </cell>
          <cell r="T149">
            <v>24</v>
          </cell>
        </row>
        <row r="150">
          <cell r="B150" t="str">
            <v>0664313</v>
          </cell>
          <cell r="C150" t="str">
            <v>Lowanatom Secondary</v>
          </cell>
          <cell r="D150" t="str">
            <v>FRE</v>
          </cell>
          <cell r="E150" t="str">
            <v>Catholic Education Authority</v>
          </cell>
          <cell r="F150" t="str">
            <v>G</v>
          </cell>
          <cell r="G150" t="str">
            <v>Church (Government Assisted)</v>
          </cell>
          <cell r="H150" t="str">
            <v>Tanna</v>
          </cell>
          <cell r="I150" t="str">
            <v>Tafea</v>
          </cell>
          <cell r="J150" t="str">
            <v>0084741001</v>
          </cell>
          <cell r="K150" t="str">
            <v>COLLEGE TECHNIQUE LOWANATOM</v>
          </cell>
          <cell r="L150" t="str">
            <v>SS</v>
          </cell>
          <cell r="M150" t="str">
            <v>No</v>
          </cell>
          <cell r="N150" t="str">
            <v xml:space="preserve">7 8 9 10 11 12 13 </v>
          </cell>
          <cell r="O150">
            <v>347</v>
          </cell>
          <cell r="P150">
            <v>347</v>
          </cell>
          <cell r="Q150">
            <v>347</v>
          </cell>
          <cell r="R150">
            <v>46</v>
          </cell>
          <cell r="S150">
            <v>46</v>
          </cell>
          <cell r="T150">
            <v>46</v>
          </cell>
        </row>
        <row r="151">
          <cell r="B151" t="str">
            <v>0664476</v>
          </cell>
          <cell r="C151" t="str">
            <v>Lowiepeng Secondary</v>
          </cell>
          <cell r="D151" t="str">
            <v>FRE</v>
          </cell>
          <cell r="E151" t="str">
            <v>Tafea PEB</v>
          </cell>
          <cell r="F151" t="str">
            <v>V</v>
          </cell>
          <cell r="G151" t="str">
            <v>Government of Vanuatu</v>
          </cell>
          <cell r="H151" t="str">
            <v>Tanna</v>
          </cell>
          <cell r="I151" t="str">
            <v>Tafea</v>
          </cell>
          <cell r="J151" t="str">
            <v>0084991001</v>
          </cell>
          <cell r="K151" t="str">
            <v>LOWIEPENG SECONDARY SCHOOL</v>
          </cell>
          <cell r="L151" t="str">
            <v>SS</v>
          </cell>
          <cell r="M151" t="str">
            <v>No</v>
          </cell>
          <cell r="N151" t="str">
            <v xml:space="preserve">7 8 9 10 </v>
          </cell>
          <cell r="O151">
            <v>103</v>
          </cell>
          <cell r="P151">
            <v>103</v>
          </cell>
          <cell r="Q151">
            <v>103</v>
          </cell>
          <cell r="R151">
            <v>51</v>
          </cell>
          <cell r="S151">
            <v>49</v>
          </cell>
          <cell r="T151">
            <v>49</v>
          </cell>
        </row>
        <row r="152">
          <cell r="B152" t="str">
            <v>0664495</v>
          </cell>
          <cell r="C152" t="str">
            <v>Kwamera Secondary</v>
          </cell>
          <cell r="D152" t="str">
            <v>ENG</v>
          </cell>
          <cell r="E152" t="str">
            <v>Tafea PEB</v>
          </cell>
          <cell r="F152" t="str">
            <v>V</v>
          </cell>
          <cell r="G152" t="str">
            <v>Government of Vanuatu</v>
          </cell>
          <cell r="H152" t="str">
            <v>Tanna</v>
          </cell>
          <cell r="I152" t="str">
            <v>Tafea</v>
          </cell>
          <cell r="J152" t="str">
            <v>0103593001</v>
          </cell>
          <cell r="K152" t="str">
            <v>KWAMERA, JUNIOR SECONDARY SCHOOL</v>
          </cell>
          <cell r="L152" t="str">
            <v>SS</v>
          </cell>
          <cell r="M152" t="str">
            <v>No</v>
          </cell>
          <cell r="N152" t="str">
            <v xml:space="preserve">7 8 9 10 </v>
          </cell>
          <cell r="O152">
            <v>73</v>
          </cell>
          <cell r="P152">
            <v>73</v>
          </cell>
          <cell r="Q152">
            <v>73</v>
          </cell>
          <cell r="R152">
            <v>70</v>
          </cell>
          <cell r="S152">
            <v>67</v>
          </cell>
          <cell r="T152">
            <v>67</v>
          </cell>
        </row>
        <row r="153">
          <cell r="B153" t="str">
            <v>0664506</v>
          </cell>
          <cell r="C153" t="str">
            <v>Naluken Secondary</v>
          </cell>
          <cell r="D153" t="str">
            <v>ENG</v>
          </cell>
          <cell r="E153" t="str">
            <v>Tafea PEB</v>
          </cell>
          <cell r="F153" t="str">
            <v>V</v>
          </cell>
          <cell r="G153" t="str">
            <v>Government of Vanuatu</v>
          </cell>
          <cell r="H153" t="str">
            <v>Tanna</v>
          </cell>
          <cell r="I153" t="str">
            <v>Tafea</v>
          </cell>
          <cell r="J153" t="str">
            <v>0120249001</v>
          </cell>
          <cell r="K153" t="str">
            <v>NALUKEN JUNIOR SECONDARY</v>
          </cell>
          <cell r="L153" t="str">
            <v>SS</v>
          </cell>
          <cell r="M153" t="str">
            <v>No</v>
          </cell>
          <cell r="N153" t="str">
            <v xml:space="preserve">7 8 9 10 11 12 </v>
          </cell>
          <cell r="O153">
            <v>400</v>
          </cell>
          <cell r="P153">
            <v>400</v>
          </cell>
          <cell r="Q153">
            <v>400</v>
          </cell>
          <cell r="R153">
            <v>375</v>
          </cell>
          <cell r="S153">
            <v>366</v>
          </cell>
          <cell r="T153">
            <v>48</v>
          </cell>
        </row>
        <row r="154">
          <cell r="B154" t="str">
            <v>0664509</v>
          </cell>
          <cell r="C154" t="str">
            <v>Latan (Tuhu) Secondary</v>
          </cell>
          <cell r="D154" t="str">
            <v>ENG</v>
          </cell>
          <cell r="E154" t="str">
            <v>Tafea PEB</v>
          </cell>
          <cell r="F154" t="str">
            <v>V</v>
          </cell>
          <cell r="G154" t="str">
            <v>Government of Vanuatu</v>
          </cell>
          <cell r="H154" t="str">
            <v>Tanna</v>
          </cell>
          <cell r="I154" t="str">
            <v>Tafea</v>
          </cell>
          <cell r="J154" t="str">
            <v>0128894001</v>
          </cell>
          <cell r="K154" t="str">
            <v>LATAN JUNIOR SECONDARY SCHOOL</v>
          </cell>
          <cell r="L154" t="str">
            <v>SS</v>
          </cell>
          <cell r="M154" t="str">
            <v>No</v>
          </cell>
          <cell r="N154" t="str">
            <v xml:space="preserve">7 8 9 10 </v>
          </cell>
          <cell r="O154">
            <v>237</v>
          </cell>
          <cell r="P154">
            <v>237</v>
          </cell>
          <cell r="Q154">
            <v>237</v>
          </cell>
          <cell r="R154">
            <v>134</v>
          </cell>
          <cell r="S154">
            <v>35</v>
          </cell>
          <cell r="T154">
            <v>35</v>
          </cell>
        </row>
        <row r="155">
          <cell r="B155" t="str">
            <v>0664522</v>
          </cell>
          <cell r="C155" t="str">
            <v>Lamlu Secondary</v>
          </cell>
          <cell r="D155" t="str">
            <v>FRE</v>
          </cell>
          <cell r="E155" t="str">
            <v>Catholic Education Authority</v>
          </cell>
          <cell r="F155" t="str">
            <v>G</v>
          </cell>
          <cell r="G155" t="str">
            <v>Church (Government Assisted)</v>
          </cell>
          <cell r="H155" t="str">
            <v>Tanna</v>
          </cell>
          <cell r="I155" t="str">
            <v>Tafea</v>
          </cell>
          <cell r="J155" t="str">
            <v>0085119001</v>
          </cell>
          <cell r="K155" t="str">
            <v>LAMLU PRIMARY SCHOOL</v>
          </cell>
          <cell r="L155" t="str">
            <v>SS</v>
          </cell>
          <cell r="M155" t="str">
            <v>Yes</v>
          </cell>
          <cell r="N155" t="str">
            <v xml:space="preserve">7 8 9 10 </v>
          </cell>
          <cell r="O155">
            <v>159</v>
          </cell>
          <cell r="P155">
            <v>157</v>
          </cell>
          <cell r="Q155">
            <v>157</v>
          </cell>
          <cell r="R155">
            <v>85</v>
          </cell>
          <cell r="S155">
            <v>82</v>
          </cell>
          <cell r="T155">
            <v>82</v>
          </cell>
        </row>
        <row r="156">
          <cell r="B156" t="str">
            <v>0664559</v>
          </cell>
          <cell r="C156" t="str">
            <v>Green Hill English Junior Secondary</v>
          </cell>
          <cell r="D156" t="str">
            <v>ENG</v>
          </cell>
          <cell r="E156" t="str">
            <v>Tafea PEB</v>
          </cell>
          <cell r="F156" t="str">
            <v>V</v>
          </cell>
          <cell r="G156" t="str">
            <v>Government of Vanuatu</v>
          </cell>
          <cell r="H156" t="str">
            <v>Tanna</v>
          </cell>
          <cell r="I156" t="str">
            <v>Tafea</v>
          </cell>
          <cell r="J156" t="str">
            <v>0085016001</v>
          </cell>
          <cell r="K156" t="str">
            <v>GREEN HILL PRIMARY SCHOOL</v>
          </cell>
          <cell r="L156" t="str">
            <v>SS</v>
          </cell>
          <cell r="M156" t="str">
            <v>Yes</v>
          </cell>
          <cell r="N156" t="str">
            <v xml:space="preserve">7 8 9 10 </v>
          </cell>
          <cell r="O156">
            <v>93</v>
          </cell>
          <cell r="P156">
            <v>93</v>
          </cell>
          <cell r="Q156">
            <v>93</v>
          </cell>
          <cell r="R156">
            <v>50</v>
          </cell>
          <cell r="S156">
            <v>42</v>
          </cell>
          <cell r="T156">
            <v>42</v>
          </cell>
        </row>
        <row r="157">
          <cell r="B157" t="str">
            <v>0664562</v>
          </cell>
          <cell r="C157" t="str">
            <v>Entan Vui Jnr Secondary</v>
          </cell>
          <cell r="D157" t="str">
            <v>ENG</v>
          </cell>
          <cell r="E157" t="str">
            <v>Seven Day Adventist</v>
          </cell>
          <cell r="F157" t="str">
            <v>G</v>
          </cell>
          <cell r="G157" t="str">
            <v>Church (Government Assisted)</v>
          </cell>
          <cell r="H157" t="str">
            <v>Tanna</v>
          </cell>
          <cell r="I157" t="str">
            <v>Tafea</v>
          </cell>
          <cell r="J157" t="str">
            <v>0098404001</v>
          </cell>
          <cell r="K157" t="str">
            <v>ENTAN - VUI PRIMARY SCHOOL</v>
          </cell>
          <cell r="L157" t="str">
            <v>SS</v>
          </cell>
          <cell r="M157" t="str">
            <v>Yes</v>
          </cell>
          <cell r="N157" t="str">
            <v xml:space="preserve">7 8 9 10 </v>
          </cell>
          <cell r="O157">
            <v>65</v>
          </cell>
          <cell r="P157">
            <v>65</v>
          </cell>
          <cell r="Q157">
            <v>65</v>
          </cell>
          <cell r="R157">
            <v>60</v>
          </cell>
          <cell r="S157">
            <v>60</v>
          </cell>
          <cell r="T157">
            <v>60</v>
          </cell>
        </row>
        <row r="158">
          <cell r="B158" t="str">
            <v>0664563</v>
          </cell>
          <cell r="C158" t="str">
            <v>Green Hill French Junior Secondary</v>
          </cell>
          <cell r="D158" t="str">
            <v>FRE</v>
          </cell>
          <cell r="E158" t="str">
            <v>Tafea PEB</v>
          </cell>
          <cell r="F158" t="str">
            <v>V</v>
          </cell>
          <cell r="G158" t="str">
            <v>Government of Vanuatu</v>
          </cell>
          <cell r="H158" t="str">
            <v>Tanna</v>
          </cell>
          <cell r="I158" t="str">
            <v>Tafea</v>
          </cell>
          <cell r="J158" t="str">
            <v>0085016001</v>
          </cell>
          <cell r="K158" t="str">
            <v>GREEN HILL PRIMARY SCHOOL</v>
          </cell>
          <cell r="L158" t="str">
            <v>SS</v>
          </cell>
          <cell r="M158" t="str">
            <v>No</v>
          </cell>
          <cell r="N158" t="str">
            <v xml:space="preserve">7 8 9 10 </v>
          </cell>
          <cell r="O158">
            <v>48</v>
          </cell>
          <cell r="P158">
            <v>49</v>
          </cell>
          <cell r="Q158">
            <v>49</v>
          </cell>
          <cell r="R158">
            <v>37</v>
          </cell>
          <cell r="S158">
            <v>32</v>
          </cell>
          <cell r="T158">
            <v>32</v>
          </cell>
        </row>
        <row r="159">
          <cell r="B159" t="str">
            <v>0664570</v>
          </cell>
          <cell r="C159" t="str">
            <v>Louwanpakil Secondary</v>
          </cell>
          <cell r="D159" t="str">
            <v>ENG</v>
          </cell>
          <cell r="E159" t="str">
            <v>Tafea PEB</v>
          </cell>
          <cell r="F159" t="str">
            <v>V</v>
          </cell>
          <cell r="G159" t="str">
            <v>Government of Vanuatu</v>
          </cell>
          <cell r="H159" t="str">
            <v>Tanna</v>
          </cell>
          <cell r="I159" t="str">
            <v>Tafea</v>
          </cell>
          <cell r="J159" t="str">
            <v>0210349001</v>
          </cell>
          <cell r="K159" t="str">
            <v>LOUWANPAKIL PRIMARY SCHOOL</v>
          </cell>
          <cell r="L159" t="str">
            <v>SS</v>
          </cell>
          <cell r="M159" t="str">
            <v>No</v>
          </cell>
          <cell r="N159" t="str">
            <v xml:space="preserve">7 8 </v>
          </cell>
          <cell r="O159">
            <v>27</v>
          </cell>
          <cell r="P159">
            <v>27</v>
          </cell>
          <cell r="Q159">
            <v>27</v>
          </cell>
          <cell r="R159">
            <v>6</v>
          </cell>
          <cell r="S159">
            <v>5</v>
          </cell>
          <cell r="T159">
            <v>5</v>
          </cell>
        </row>
        <row r="160">
          <cell r="B160" t="str">
            <v>0664571</v>
          </cell>
          <cell r="C160" t="str">
            <v>Port Resolution Junior Secondary</v>
          </cell>
          <cell r="D160" t="str">
            <v>ENG</v>
          </cell>
          <cell r="E160" t="str">
            <v>Tafea PEB</v>
          </cell>
          <cell r="F160" t="str">
            <v>V</v>
          </cell>
          <cell r="G160" t="str">
            <v>Government of Vanuatu</v>
          </cell>
          <cell r="H160" t="str">
            <v>Tanna</v>
          </cell>
          <cell r="I160" t="str">
            <v>Tafea</v>
          </cell>
          <cell r="J160" t="str">
            <v>0084997001</v>
          </cell>
          <cell r="K160" t="str">
            <v>PORT RESOLUTION PRIMARY SCHOOL</v>
          </cell>
          <cell r="L160" t="str">
            <v>SS</v>
          </cell>
          <cell r="M160" t="str">
            <v>No</v>
          </cell>
          <cell r="N160" t="str">
            <v xml:space="preserve">7 8 9 10 </v>
          </cell>
          <cell r="O160">
            <v>57</v>
          </cell>
          <cell r="P160">
            <v>57</v>
          </cell>
          <cell r="Q160">
            <v>57</v>
          </cell>
          <cell r="R160">
            <v>11</v>
          </cell>
          <cell r="S160">
            <v>11</v>
          </cell>
          <cell r="T160">
            <v>11</v>
          </cell>
        </row>
        <row r="161">
          <cell r="B161" t="str">
            <v>0665453</v>
          </cell>
          <cell r="C161" t="str">
            <v>Ishia Secondary</v>
          </cell>
          <cell r="D161" t="str">
            <v>ENG</v>
          </cell>
          <cell r="E161" t="str">
            <v>Tafea PEB</v>
          </cell>
          <cell r="F161" t="str">
            <v>V</v>
          </cell>
          <cell r="G161" t="str">
            <v>Government of Vanuatu</v>
          </cell>
          <cell r="H161" t="str">
            <v>Futuna</v>
          </cell>
          <cell r="I161" t="str">
            <v>Tafea</v>
          </cell>
          <cell r="J161" t="str">
            <v>0084739001</v>
          </cell>
          <cell r="K161" t="str">
            <v>ISHIA JUNIOR SECONDARY SCHOOL</v>
          </cell>
          <cell r="L161" t="str">
            <v>SS</v>
          </cell>
          <cell r="M161" t="str">
            <v>No</v>
          </cell>
          <cell r="N161" t="str">
            <v xml:space="preserve">7 8 9 10 </v>
          </cell>
          <cell r="O161">
            <v>108</v>
          </cell>
          <cell r="P161">
            <v>108</v>
          </cell>
          <cell r="Q161">
            <v>108</v>
          </cell>
          <cell r="R161">
            <v>23</v>
          </cell>
          <cell r="S161">
            <v>22</v>
          </cell>
          <cell r="T161">
            <v>22</v>
          </cell>
        </row>
        <row r="162">
          <cell r="B162" t="str">
            <v>0667300</v>
          </cell>
          <cell r="C162" t="str">
            <v>Teruja English Secondary</v>
          </cell>
          <cell r="D162" t="str">
            <v>ENG</v>
          </cell>
          <cell r="E162" t="str">
            <v>Tafea PEB</v>
          </cell>
          <cell r="F162" t="str">
            <v>V</v>
          </cell>
          <cell r="G162" t="str">
            <v>Government of Vanuatu</v>
          </cell>
          <cell r="H162" t="str">
            <v>Aneityum</v>
          </cell>
          <cell r="I162" t="str">
            <v>Tafea</v>
          </cell>
          <cell r="J162" t="str">
            <v>0084734001</v>
          </cell>
          <cell r="K162" t="str">
            <v>TERUJA JUNIOR SECONDARY SCHOOL</v>
          </cell>
          <cell r="L162" t="str">
            <v>SS</v>
          </cell>
          <cell r="M162" t="str">
            <v>No</v>
          </cell>
          <cell r="N162" t="str">
            <v xml:space="preserve">7 8 9 10 </v>
          </cell>
          <cell r="O162">
            <v>131</v>
          </cell>
          <cell r="P162">
            <v>131</v>
          </cell>
          <cell r="Q162">
            <v>131</v>
          </cell>
          <cell r="R162">
            <v>89</v>
          </cell>
          <cell r="S162">
            <v>79</v>
          </cell>
          <cell r="T162">
            <v>29</v>
          </cell>
        </row>
        <row r="163">
          <cell r="B163" t="str">
            <v>066782</v>
          </cell>
          <cell r="C163" t="str">
            <v>Teruja French Secondary</v>
          </cell>
          <cell r="D163" t="str">
            <v>FRE</v>
          </cell>
          <cell r="E163" t="str">
            <v>Tafea PEB</v>
          </cell>
          <cell r="F163" t="str">
            <v>V</v>
          </cell>
          <cell r="G163" t="str">
            <v>Government of Vanuatu</v>
          </cell>
          <cell r="H163" t="str">
            <v>Aneityum</v>
          </cell>
          <cell r="I163" t="str">
            <v>Tafea</v>
          </cell>
          <cell r="J163" t="str">
            <v>0084734001</v>
          </cell>
          <cell r="K163" t="str">
            <v>TERUJA JUNIOR SECONDARY SCHOOL</v>
          </cell>
          <cell r="L163" t="str">
            <v>SS</v>
          </cell>
          <cell r="M163" t="str">
            <v>No</v>
          </cell>
          <cell r="N163" t="str">
            <v xml:space="preserve">7 8 9 10 </v>
          </cell>
          <cell r="O163">
            <v>23</v>
          </cell>
          <cell r="P163">
            <v>23</v>
          </cell>
          <cell r="Q163">
            <v>23</v>
          </cell>
          <cell r="R163">
            <v>15</v>
          </cell>
          <cell r="S163">
            <v>12</v>
          </cell>
          <cell r="T163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S Masterlist Tranche 3-2024"/>
      <sheetName val="Penama SS TFS T3-Web V"/>
      <sheetName val="Penama SS TFS T3-Bank V"/>
      <sheetName val="Malampa SS TFS T3-Web V"/>
      <sheetName val="Malampa SS TFS T3-Bank V"/>
      <sheetName val="Shefa SS TFS T3-Web V"/>
      <sheetName val="Shefa SS TFS T3-Bank V"/>
      <sheetName val="Sanma SS TFS T3-Web V"/>
      <sheetName val="Sanma SS TFS T3-Bank V"/>
      <sheetName val="Mal &amp; She Ineligible TFS T3-Web"/>
      <sheetName val="Tafea Eligible SS T3-Web V"/>
      <sheetName val="Tafea Eligible SS T3-Bank V"/>
      <sheetName val="Sanma Ineligible SS TFS T3"/>
      <sheetName val="Sanma Ineligible SS TFS T3-BV"/>
      <sheetName val="Torba Eligible SS TFS T3-WV"/>
      <sheetName val="Torba Eligible SS TFS T3-BV"/>
      <sheetName val="Tor &amp; Taf Ineligible SS TFS T3"/>
      <sheetName val="Tor &amp; Taf Ineligible SS TFS-BV"/>
      <sheetName val="SS TFS T3-New BRN"/>
      <sheetName val="SS TFS T3-New BRN -BV"/>
      <sheetName val="SS 2nd TFS T3 With New BRN"/>
      <sheetName val="SS 2nd TFS T3 With New BRN-BV"/>
      <sheetName val="Tranche 1 Actual 2024"/>
      <sheetName val="Tranche 2 Actual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42000</v>
          </cell>
          <cell r="N12">
            <v>8316000</v>
          </cell>
          <cell r="O12">
            <v>2494800</v>
          </cell>
          <cell r="Q12">
            <v>2494800</v>
          </cell>
          <cell r="R12">
            <v>2494800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42000</v>
          </cell>
          <cell r="N13">
            <v>4620000</v>
          </cell>
          <cell r="O13">
            <v>1386000</v>
          </cell>
          <cell r="P13">
            <v>0</v>
          </cell>
          <cell r="Q13">
            <v>1386000</v>
          </cell>
          <cell r="R13">
            <v>1386000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42000</v>
          </cell>
          <cell r="N14">
            <v>8274000</v>
          </cell>
          <cell r="O14">
            <v>2482200</v>
          </cell>
          <cell r="P14">
            <v>0</v>
          </cell>
          <cell r="Q14">
            <v>2482200</v>
          </cell>
          <cell r="R14">
            <v>2482200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42000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42000</v>
          </cell>
          <cell r="N16">
            <v>6174000</v>
          </cell>
          <cell r="O16">
            <v>1852200</v>
          </cell>
          <cell r="P16">
            <v>0</v>
          </cell>
          <cell r="Q16">
            <v>1852200</v>
          </cell>
          <cell r="R16">
            <v>1852200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42000</v>
          </cell>
          <cell r="N17">
            <v>2310000</v>
          </cell>
          <cell r="O17">
            <v>693000</v>
          </cell>
          <cell r="P17">
            <v>0</v>
          </cell>
          <cell r="Q17">
            <v>693000</v>
          </cell>
          <cell r="R17">
            <v>693000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42000</v>
          </cell>
          <cell r="N18">
            <v>5922000</v>
          </cell>
          <cell r="O18">
            <v>1776600</v>
          </cell>
          <cell r="P18">
            <v>0</v>
          </cell>
          <cell r="Q18">
            <v>1776600</v>
          </cell>
          <cell r="R18">
            <v>1776600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42000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42000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42000</v>
          </cell>
          <cell r="N21">
            <v>19782000</v>
          </cell>
          <cell r="O21">
            <v>5934600</v>
          </cell>
          <cell r="P21">
            <v>0</v>
          </cell>
          <cell r="Q21">
            <v>5934600</v>
          </cell>
          <cell r="R21">
            <v>5934600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42000</v>
          </cell>
          <cell r="N22">
            <v>2814000</v>
          </cell>
          <cell r="O22">
            <v>844200</v>
          </cell>
          <cell r="P22">
            <v>0</v>
          </cell>
          <cell r="Q22">
            <v>844200</v>
          </cell>
          <cell r="R22">
            <v>844200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42000</v>
          </cell>
          <cell r="N23">
            <v>7770000</v>
          </cell>
          <cell r="O23">
            <v>2331000</v>
          </cell>
          <cell r="P23">
            <v>0</v>
          </cell>
          <cell r="Q23">
            <v>2331000</v>
          </cell>
          <cell r="R23">
            <v>2331000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42000</v>
          </cell>
          <cell r="N24">
            <v>17346000</v>
          </cell>
          <cell r="O24">
            <v>5203800</v>
          </cell>
          <cell r="P24">
            <v>0</v>
          </cell>
          <cell r="Q24">
            <v>5203800</v>
          </cell>
          <cell r="R24">
            <v>5203800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42000</v>
          </cell>
          <cell r="N25">
            <v>20832000</v>
          </cell>
          <cell r="O25">
            <v>6249600</v>
          </cell>
          <cell r="P25">
            <v>0</v>
          </cell>
          <cell r="Q25">
            <v>6249600</v>
          </cell>
          <cell r="R25">
            <v>6249600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42000</v>
          </cell>
          <cell r="N26">
            <v>2730000</v>
          </cell>
          <cell r="O26">
            <v>819000</v>
          </cell>
          <cell r="P26">
            <v>0</v>
          </cell>
          <cell r="Q26">
            <v>819000</v>
          </cell>
          <cell r="R26">
            <v>819000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42000</v>
          </cell>
          <cell r="N27">
            <v>3318000</v>
          </cell>
          <cell r="O27">
            <v>995400</v>
          </cell>
          <cell r="P27">
            <v>0</v>
          </cell>
          <cell r="Q27">
            <v>995400</v>
          </cell>
          <cell r="R27">
            <v>995400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42000</v>
          </cell>
          <cell r="N28">
            <v>11760000</v>
          </cell>
          <cell r="O28">
            <v>3528000</v>
          </cell>
          <cell r="P28">
            <v>0</v>
          </cell>
          <cell r="Q28">
            <v>3528000</v>
          </cell>
          <cell r="R28">
            <v>3528000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42000</v>
          </cell>
          <cell r="N29">
            <v>5754000</v>
          </cell>
          <cell r="O29">
            <v>1726200</v>
          </cell>
          <cell r="P29">
            <v>0</v>
          </cell>
          <cell r="Q29">
            <v>1726200</v>
          </cell>
          <cell r="R29">
            <v>1726200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42000</v>
          </cell>
          <cell r="N30">
            <v>3612000</v>
          </cell>
          <cell r="O30">
            <v>1083600</v>
          </cell>
          <cell r="Q30">
            <v>1083600</v>
          </cell>
          <cell r="R30">
            <v>1083600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42000</v>
          </cell>
          <cell r="N31">
            <v>1596000</v>
          </cell>
          <cell r="O31">
            <v>478800</v>
          </cell>
          <cell r="P31">
            <v>0</v>
          </cell>
          <cell r="Q31">
            <v>478800</v>
          </cell>
          <cell r="R31">
            <v>478800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42000</v>
          </cell>
          <cell r="N32">
            <v>5376000</v>
          </cell>
          <cell r="O32">
            <v>1612800</v>
          </cell>
          <cell r="P32">
            <v>0</v>
          </cell>
          <cell r="Q32">
            <v>1612800</v>
          </cell>
          <cell r="R32">
            <v>1612800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42000</v>
          </cell>
          <cell r="N33">
            <v>23142000</v>
          </cell>
          <cell r="O33">
            <v>6942600</v>
          </cell>
          <cell r="P33">
            <v>0</v>
          </cell>
          <cell r="Q33">
            <v>6942600</v>
          </cell>
          <cell r="R33">
            <v>6942600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42000</v>
          </cell>
          <cell r="N34">
            <v>1176000</v>
          </cell>
          <cell r="O34">
            <v>352800</v>
          </cell>
          <cell r="P34">
            <v>0</v>
          </cell>
          <cell r="Q34">
            <v>352800</v>
          </cell>
          <cell r="R34">
            <v>352800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42000</v>
          </cell>
          <cell r="N35">
            <v>27174000</v>
          </cell>
          <cell r="O35">
            <v>8152200</v>
          </cell>
          <cell r="P35">
            <v>0</v>
          </cell>
          <cell r="Q35">
            <v>8152200</v>
          </cell>
          <cell r="R35">
            <v>8152200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42000</v>
          </cell>
          <cell r="N36">
            <v>5292000</v>
          </cell>
          <cell r="O36">
            <v>1587600</v>
          </cell>
          <cell r="P36">
            <v>0</v>
          </cell>
          <cell r="Q36">
            <v>1587600</v>
          </cell>
          <cell r="R36">
            <v>1587600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42000</v>
          </cell>
          <cell r="N37">
            <v>1806000</v>
          </cell>
          <cell r="O37">
            <v>541800</v>
          </cell>
          <cell r="P37">
            <v>0</v>
          </cell>
          <cell r="Q37">
            <v>541800</v>
          </cell>
          <cell r="R37">
            <v>541800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42000</v>
          </cell>
          <cell r="N38">
            <v>2100000</v>
          </cell>
          <cell r="O38">
            <v>630000</v>
          </cell>
          <cell r="P38">
            <v>0</v>
          </cell>
          <cell r="Q38">
            <v>630000</v>
          </cell>
          <cell r="R38">
            <v>630000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42000</v>
          </cell>
          <cell r="N39">
            <v>6258000</v>
          </cell>
          <cell r="O39">
            <v>1877400</v>
          </cell>
          <cell r="P39">
            <v>0</v>
          </cell>
          <cell r="Q39">
            <v>1877400</v>
          </cell>
          <cell r="R39">
            <v>1877400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42000</v>
          </cell>
          <cell r="N40">
            <v>1890000</v>
          </cell>
          <cell r="O40">
            <v>567000</v>
          </cell>
          <cell r="P40">
            <v>0</v>
          </cell>
          <cell r="Q40">
            <v>567000</v>
          </cell>
          <cell r="R40">
            <v>567000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42000</v>
          </cell>
          <cell r="N41">
            <v>4746000</v>
          </cell>
          <cell r="O41">
            <v>1423800</v>
          </cell>
          <cell r="P41">
            <v>0</v>
          </cell>
          <cell r="Q41">
            <v>1423800</v>
          </cell>
          <cell r="R41">
            <v>1423800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42000</v>
          </cell>
          <cell r="N42">
            <v>3066000</v>
          </cell>
          <cell r="O42">
            <v>919800</v>
          </cell>
          <cell r="P42">
            <v>0</v>
          </cell>
          <cell r="Q42">
            <v>919800</v>
          </cell>
          <cell r="R42">
            <v>919800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42000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42000</v>
          </cell>
          <cell r="N44">
            <v>1386000</v>
          </cell>
          <cell r="O44">
            <v>415800</v>
          </cell>
          <cell r="P44">
            <v>0</v>
          </cell>
          <cell r="Q44">
            <v>415800</v>
          </cell>
          <cell r="R44">
            <v>415800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42000</v>
          </cell>
          <cell r="N45">
            <v>6384000</v>
          </cell>
          <cell r="O45">
            <v>1915200</v>
          </cell>
          <cell r="Q45">
            <v>1915200</v>
          </cell>
          <cell r="R45">
            <v>1915200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42000</v>
          </cell>
          <cell r="N46">
            <v>2478000</v>
          </cell>
          <cell r="O46">
            <v>743400</v>
          </cell>
          <cell r="P46">
            <v>0</v>
          </cell>
          <cell r="Q46">
            <v>743400</v>
          </cell>
          <cell r="R46">
            <v>743400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42000</v>
          </cell>
          <cell r="N47">
            <v>40866000</v>
          </cell>
          <cell r="O47">
            <v>12259800</v>
          </cell>
          <cell r="P47">
            <v>0</v>
          </cell>
          <cell r="Q47">
            <v>12259800</v>
          </cell>
          <cell r="R47">
            <v>12259800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42000</v>
          </cell>
          <cell r="N48">
            <v>3066000</v>
          </cell>
          <cell r="O48">
            <v>919800</v>
          </cell>
          <cell r="P48">
            <v>0</v>
          </cell>
          <cell r="Q48">
            <v>919800</v>
          </cell>
          <cell r="R48">
            <v>919800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42000</v>
          </cell>
          <cell r="N49">
            <v>966000</v>
          </cell>
          <cell r="O49">
            <v>289800</v>
          </cell>
          <cell r="P49">
            <v>0</v>
          </cell>
          <cell r="Q49">
            <v>289800</v>
          </cell>
          <cell r="R49">
            <v>289800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42000</v>
          </cell>
          <cell r="N50">
            <v>10794000</v>
          </cell>
          <cell r="O50">
            <v>3238200</v>
          </cell>
          <cell r="P50">
            <v>0</v>
          </cell>
          <cell r="Q50">
            <v>3238200</v>
          </cell>
          <cell r="R50">
            <v>3238200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42000</v>
          </cell>
          <cell r="N51">
            <v>6594000</v>
          </cell>
          <cell r="O51">
            <v>1978200</v>
          </cell>
          <cell r="P51">
            <v>0</v>
          </cell>
          <cell r="Q51">
            <v>1978200</v>
          </cell>
          <cell r="R51">
            <v>1978200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42000</v>
          </cell>
          <cell r="N52">
            <v>16422000</v>
          </cell>
          <cell r="O52">
            <v>4926600</v>
          </cell>
          <cell r="P52">
            <v>0</v>
          </cell>
          <cell r="Q52">
            <v>4926600</v>
          </cell>
          <cell r="R52">
            <v>4926600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42000</v>
          </cell>
          <cell r="N53">
            <v>2646000</v>
          </cell>
          <cell r="O53">
            <v>793800</v>
          </cell>
          <cell r="P53">
            <v>0</v>
          </cell>
          <cell r="Q53">
            <v>793800</v>
          </cell>
          <cell r="R53">
            <v>793800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42000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42000</v>
          </cell>
          <cell r="N55">
            <v>7602000</v>
          </cell>
          <cell r="O55">
            <v>2280600</v>
          </cell>
          <cell r="P55">
            <v>0</v>
          </cell>
          <cell r="Q55">
            <v>2280600</v>
          </cell>
          <cell r="R55">
            <v>2280600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42000</v>
          </cell>
          <cell r="N56">
            <v>5124000</v>
          </cell>
          <cell r="O56">
            <v>1537200</v>
          </cell>
          <cell r="P56">
            <v>0</v>
          </cell>
          <cell r="Q56">
            <v>1537200</v>
          </cell>
          <cell r="R56">
            <v>1537200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42000</v>
          </cell>
          <cell r="N57">
            <v>8022000</v>
          </cell>
          <cell r="O57">
            <v>2406600</v>
          </cell>
          <cell r="P57">
            <v>0</v>
          </cell>
          <cell r="Q57">
            <v>2406600</v>
          </cell>
          <cell r="R57">
            <v>2406600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42000</v>
          </cell>
          <cell r="N58">
            <v>9996000</v>
          </cell>
          <cell r="O58">
            <v>2998800</v>
          </cell>
          <cell r="P58">
            <v>0</v>
          </cell>
          <cell r="Q58">
            <v>2998800</v>
          </cell>
          <cell r="R58">
            <v>2998800</v>
          </cell>
        </row>
        <row r="59">
          <cell r="B59" t="str">
            <v>0429423</v>
          </cell>
          <cell r="C59" t="str">
            <v xml:space="preserve">Aulua Secondary 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42000</v>
          </cell>
          <cell r="N59">
            <v>6342000</v>
          </cell>
          <cell r="O59">
            <v>1902600</v>
          </cell>
          <cell r="P59">
            <v>0</v>
          </cell>
          <cell r="Q59">
            <v>1902600</v>
          </cell>
          <cell r="R59">
            <v>1902600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42000</v>
          </cell>
          <cell r="N60">
            <v>7266000</v>
          </cell>
          <cell r="O60">
            <v>2179800</v>
          </cell>
          <cell r="P60">
            <v>0</v>
          </cell>
          <cell r="Q60">
            <v>2179800</v>
          </cell>
          <cell r="R60">
            <v>2179800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42000</v>
          </cell>
          <cell r="N61">
            <v>2058000</v>
          </cell>
          <cell r="O61">
            <v>617400</v>
          </cell>
          <cell r="P61">
            <v>0</v>
          </cell>
          <cell r="Q61">
            <v>617400</v>
          </cell>
          <cell r="R61">
            <v>617400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42000</v>
          </cell>
          <cell r="N62">
            <v>4536000</v>
          </cell>
          <cell r="O62">
            <v>1360800</v>
          </cell>
          <cell r="P62">
            <v>0</v>
          </cell>
          <cell r="Q62">
            <v>1360800</v>
          </cell>
          <cell r="R62">
            <v>1360800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42000</v>
          </cell>
          <cell r="N63">
            <v>16674000</v>
          </cell>
          <cell r="O63">
            <v>5002200</v>
          </cell>
          <cell r="P63">
            <v>0</v>
          </cell>
          <cell r="Q63">
            <v>5002200</v>
          </cell>
          <cell r="R63">
            <v>5002200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42000</v>
          </cell>
          <cell r="N64">
            <v>5376000</v>
          </cell>
          <cell r="O64">
            <v>1612800</v>
          </cell>
          <cell r="P64">
            <v>0</v>
          </cell>
          <cell r="Q64">
            <v>1612800</v>
          </cell>
          <cell r="R64">
            <v>1612800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42000</v>
          </cell>
          <cell r="N65">
            <v>4368000</v>
          </cell>
          <cell r="O65">
            <v>1310400</v>
          </cell>
          <cell r="P65">
            <v>0</v>
          </cell>
          <cell r="Q65">
            <v>1310400</v>
          </cell>
          <cell r="R65">
            <v>1310400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42000</v>
          </cell>
          <cell r="N66">
            <v>3612000</v>
          </cell>
          <cell r="O66">
            <v>1083600</v>
          </cell>
          <cell r="P66">
            <v>0</v>
          </cell>
          <cell r="Q66">
            <v>1083600</v>
          </cell>
          <cell r="R66">
            <v>1083600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42000</v>
          </cell>
          <cell r="N67">
            <v>3276000</v>
          </cell>
          <cell r="O67">
            <v>982800</v>
          </cell>
          <cell r="P67">
            <v>0</v>
          </cell>
          <cell r="Q67">
            <v>982800</v>
          </cell>
          <cell r="R67">
            <v>982800</v>
          </cell>
        </row>
        <row r="68">
          <cell r="B68" t="str">
            <v>0443423</v>
          </cell>
          <cell r="C68" t="str">
            <v>Mbossung Secondary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42000</v>
          </cell>
          <cell r="N68">
            <v>4116000</v>
          </cell>
          <cell r="O68">
            <v>1234800</v>
          </cell>
          <cell r="P68">
            <v>0</v>
          </cell>
          <cell r="Q68">
            <v>1234800</v>
          </cell>
          <cell r="R68">
            <v>1234800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42000</v>
          </cell>
          <cell r="N69">
            <v>16086000</v>
          </cell>
          <cell r="O69">
            <v>4825800</v>
          </cell>
          <cell r="P69">
            <v>0</v>
          </cell>
          <cell r="Q69">
            <v>4825800</v>
          </cell>
          <cell r="R69">
            <v>4825800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42000</v>
          </cell>
          <cell r="N70">
            <v>2814000</v>
          </cell>
          <cell r="O70">
            <v>844200</v>
          </cell>
          <cell r="P70">
            <v>0</v>
          </cell>
          <cell r="Q70">
            <v>844200</v>
          </cell>
          <cell r="R70">
            <v>844200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42000</v>
          </cell>
          <cell r="N71">
            <v>5796000</v>
          </cell>
          <cell r="O71">
            <v>1738800</v>
          </cell>
          <cell r="P71">
            <v>0</v>
          </cell>
          <cell r="Q71">
            <v>1738800</v>
          </cell>
          <cell r="R71">
            <v>1738800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42000</v>
          </cell>
          <cell r="N72">
            <v>7392000</v>
          </cell>
          <cell r="O72">
            <v>2217600</v>
          </cell>
          <cell r="P72">
            <v>0</v>
          </cell>
          <cell r="Q72">
            <v>2217600</v>
          </cell>
          <cell r="R72">
            <v>2217600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42000</v>
          </cell>
          <cell r="N73">
            <v>5922000</v>
          </cell>
          <cell r="O73">
            <v>1776600</v>
          </cell>
          <cell r="P73">
            <v>0</v>
          </cell>
          <cell r="Q73">
            <v>1776600</v>
          </cell>
          <cell r="R73">
            <v>1776600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42000</v>
          </cell>
          <cell r="N74">
            <v>13692000</v>
          </cell>
          <cell r="O74">
            <v>4107600</v>
          </cell>
          <cell r="P74">
            <v>0</v>
          </cell>
          <cell r="Q74">
            <v>4107600</v>
          </cell>
          <cell r="R74">
            <v>4107600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42000</v>
          </cell>
          <cell r="N75">
            <v>6132000</v>
          </cell>
          <cell r="O75">
            <v>1839600</v>
          </cell>
          <cell r="P75">
            <v>0</v>
          </cell>
          <cell r="Q75">
            <v>1839600</v>
          </cell>
          <cell r="R75">
            <v>1839600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42000</v>
          </cell>
          <cell r="N76">
            <v>13356000</v>
          </cell>
          <cell r="O76">
            <v>4006800</v>
          </cell>
          <cell r="P76">
            <v>0</v>
          </cell>
          <cell r="Q76">
            <v>4006800</v>
          </cell>
          <cell r="R76">
            <v>4006800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42000</v>
          </cell>
          <cell r="N77">
            <v>1890000</v>
          </cell>
          <cell r="O77">
            <v>567000</v>
          </cell>
          <cell r="P77">
            <v>0</v>
          </cell>
          <cell r="Q77">
            <v>567000</v>
          </cell>
          <cell r="R77">
            <v>567000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42000</v>
          </cell>
          <cell r="N78">
            <v>1974000</v>
          </cell>
          <cell r="O78">
            <v>592200</v>
          </cell>
          <cell r="P78">
            <v>0</v>
          </cell>
          <cell r="Q78">
            <v>592200</v>
          </cell>
          <cell r="R78">
            <v>592200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42000</v>
          </cell>
          <cell r="N79">
            <v>13902000</v>
          </cell>
          <cell r="O79">
            <v>4170600</v>
          </cell>
          <cell r="P79">
            <v>0</v>
          </cell>
          <cell r="Q79">
            <v>4170600</v>
          </cell>
          <cell r="R79">
            <v>4170600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42000</v>
          </cell>
          <cell r="N80">
            <v>17598000</v>
          </cell>
          <cell r="O80">
            <v>5279400</v>
          </cell>
          <cell r="P80">
            <v>0</v>
          </cell>
          <cell r="Q80">
            <v>5279400</v>
          </cell>
          <cell r="R80">
            <v>5279400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42000</v>
          </cell>
          <cell r="N81">
            <v>3444000</v>
          </cell>
          <cell r="O81">
            <v>1033200</v>
          </cell>
          <cell r="P81">
            <v>0</v>
          </cell>
          <cell r="Q81">
            <v>1033200</v>
          </cell>
          <cell r="R81">
            <v>1033200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42000</v>
          </cell>
          <cell r="N82">
            <v>3864000</v>
          </cell>
          <cell r="O82">
            <v>1159200</v>
          </cell>
          <cell r="P82">
            <v>0</v>
          </cell>
          <cell r="Q82">
            <v>1159200</v>
          </cell>
          <cell r="R82">
            <v>1159200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42000</v>
          </cell>
          <cell r="N83">
            <v>5502000</v>
          </cell>
          <cell r="O83">
            <v>1650600</v>
          </cell>
          <cell r="P83">
            <v>0</v>
          </cell>
          <cell r="Q83">
            <v>1650600</v>
          </cell>
          <cell r="R83">
            <v>1650600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42000</v>
          </cell>
          <cell r="N84">
            <v>4032000</v>
          </cell>
          <cell r="O84">
            <v>1209600</v>
          </cell>
          <cell r="P84">
            <v>0</v>
          </cell>
          <cell r="Q84">
            <v>1209600</v>
          </cell>
          <cell r="R84">
            <v>1209600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42000</v>
          </cell>
          <cell r="N85">
            <v>22218000</v>
          </cell>
          <cell r="O85">
            <v>6665400</v>
          </cell>
          <cell r="P85">
            <v>0</v>
          </cell>
          <cell r="Q85">
            <v>6665400</v>
          </cell>
          <cell r="R85">
            <v>6665400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42000</v>
          </cell>
          <cell r="N86">
            <v>5628000</v>
          </cell>
          <cell r="O86">
            <v>1688400</v>
          </cell>
          <cell r="P86">
            <v>0</v>
          </cell>
          <cell r="Q86">
            <v>1688400</v>
          </cell>
          <cell r="R86">
            <v>1688400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42000</v>
          </cell>
          <cell r="N87">
            <v>5880000</v>
          </cell>
          <cell r="O87">
            <v>1764000</v>
          </cell>
          <cell r="P87">
            <v>0</v>
          </cell>
          <cell r="Q87">
            <v>1764000</v>
          </cell>
          <cell r="R87">
            <v>1764000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42000</v>
          </cell>
          <cell r="N88">
            <v>8988000</v>
          </cell>
          <cell r="O88">
            <v>2696400</v>
          </cell>
          <cell r="P88">
            <v>0</v>
          </cell>
          <cell r="Q88">
            <v>2696400</v>
          </cell>
          <cell r="R88">
            <v>2696400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42000</v>
          </cell>
          <cell r="N89">
            <v>9156000</v>
          </cell>
          <cell r="O89">
            <v>2746800</v>
          </cell>
          <cell r="P89">
            <v>0</v>
          </cell>
          <cell r="Q89">
            <v>2746800</v>
          </cell>
          <cell r="R89">
            <v>2746800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42000</v>
          </cell>
          <cell r="N90">
            <v>6132000</v>
          </cell>
          <cell r="O90">
            <v>1839600</v>
          </cell>
          <cell r="P90">
            <v>0</v>
          </cell>
          <cell r="Q90">
            <v>1839600</v>
          </cell>
          <cell r="R90">
            <v>1839600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42000</v>
          </cell>
          <cell r="N91">
            <v>4494000</v>
          </cell>
          <cell r="O91">
            <v>1348200</v>
          </cell>
          <cell r="P91">
            <v>0</v>
          </cell>
          <cell r="Q91">
            <v>1348200</v>
          </cell>
          <cell r="R91">
            <v>1348200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42000</v>
          </cell>
          <cell r="N92">
            <v>4368000</v>
          </cell>
          <cell r="O92">
            <v>1310400</v>
          </cell>
          <cell r="P92">
            <v>0</v>
          </cell>
          <cell r="Q92">
            <v>1310400</v>
          </cell>
          <cell r="R92">
            <v>1310400</v>
          </cell>
        </row>
        <row r="93">
          <cell r="B93" t="str">
            <v>0443424</v>
          </cell>
          <cell r="C93" t="str">
            <v>Wuro Secondary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42000</v>
          </cell>
          <cell r="N93">
            <v>5292000</v>
          </cell>
          <cell r="O93">
            <v>1587600</v>
          </cell>
          <cell r="P93">
            <v>0</v>
          </cell>
          <cell r="Q93">
            <v>1587600</v>
          </cell>
          <cell r="R93">
            <v>1587600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42000</v>
          </cell>
          <cell r="N94">
            <v>3822000</v>
          </cell>
          <cell r="O94">
            <v>1146600</v>
          </cell>
          <cell r="P94">
            <v>0</v>
          </cell>
          <cell r="Q94">
            <v>1146600</v>
          </cell>
          <cell r="R94">
            <v>1146600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42000</v>
          </cell>
          <cell r="N95">
            <v>6720000</v>
          </cell>
          <cell r="O95">
            <v>2016000</v>
          </cell>
          <cell r="P95">
            <v>0</v>
          </cell>
          <cell r="Q95">
            <v>2016000</v>
          </cell>
          <cell r="R95">
            <v>2016000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42000</v>
          </cell>
          <cell r="N96">
            <v>1764000</v>
          </cell>
          <cell r="O96">
            <v>529200</v>
          </cell>
          <cell r="P96">
            <v>0</v>
          </cell>
          <cell r="Q96">
            <v>529200</v>
          </cell>
          <cell r="R96">
            <v>529200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42000</v>
          </cell>
          <cell r="N97">
            <v>5712000</v>
          </cell>
          <cell r="O97">
            <v>1713600</v>
          </cell>
          <cell r="P97">
            <v>0</v>
          </cell>
          <cell r="Q97">
            <v>1713600</v>
          </cell>
          <cell r="R97">
            <v>1713600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42000</v>
          </cell>
          <cell r="N98">
            <v>23604000</v>
          </cell>
          <cell r="O98">
            <v>7081200</v>
          </cell>
          <cell r="P98">
            <v>0</v>
          </cell>
          <cell r="Q98">
            <v>7081200</v>
          </cell>
          <cell r="R98">
            <v>7081200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42000</v>
          </cell>
          <cell r="N99">
            <v>3318000</v>
          </cell>
          <cell r="O99">
            <v>995400</v>
          </cell>
          <cell r="P99">
            <v>0</v>
          </cell>
          <cell r="Q99">
            <v>995400</v>
          </cell>
          <cell r="R99">
            <v>995400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42000</v>
          </cell>
          <cell r="N100">
            <v>12600000</v>
          </cell>
          <cell r="O100">
            <v>3780000</v>
          </cell>
          <cell r="P100">
            <v>0</v>
          </cell>
          <cell r="Q100">
            <v>3780000</v>
          </cell>
          <cell r="R100">
            <v>3780000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42000</v>
          </cell>
          <cell r="N101">
            <v>2562000</v>
          </cell>
          <cell r="O101">
            <v>768600</v>
          </cell>
          <cell r="P101">
            <v>0</v>
          </cell>
          <cell r="Q101">
            <v>768600</v>
          </cell>
          <cell r="R101">
            <v>768600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42000</v>
          </cell>
          <cell r="N102">
            <v>6762000</v>
          </cell>
          <cell r="O102">
            <v>2028600</v>
          </cell>
          <cell r="P102">
            <v>0</v>
          </cell>
          <cell r="Q102">
            <v>2028600</v>
          </cell>
          <cell r="R102">
            <v>2028600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42000</v>
          </cell>
          <cell r="N103">
            <v>22218000</v>
          </cell>
          <cell r="O103">
            <v>6665400</v>
          </cell>
          <cell r="P103">
            <v>0</v>
          </cell>
          <cell r="Q103">
            <v>6665400</v>
          </cell>
          <cell r="R103">
            <v>6665400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42000</v>
          </cell>
          <cell r="N104">
            <v>8694000</v>
          </cell>
          <cell r="O104">
            <v>2608200</v>
          </cell>
          <cell r="P104">
            <v>0</v>
          </cell>
          <cell r="Q104">
            <v>2608200</v>
          </cell>
          <cell r="R104">
            <v>2608200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42000</v>
          </cell>
          <cell r="N105">
            <v>2856000</v>
          </cell>
          <cell r="O105">
            <v>856800</v>
          </cell>
          <cell r="P105">
            <v>0</v>
          </cell>
          <cell r="Q105">
            <v>856800</v>
          </cell>
          <cell r="R105">
            <v>856800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42000</v>
          </cell>
          <cell r="N106">
            <v>8232000</v>
          </cell>
          <cell r="O106">
            <v>2469600</v>
          </cell>
          <cell r="P106">
            <v>0</v>
          </cell>
          <cell r="Q106">
            <v>2469600</v>
          </cell>
          <cell r="R106">
            <v>2469600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42000</v>
          </cell>
          <cell r="N107">
            <v>5124000</v>
          </cell>
          <cell r="O107">
            <v>1537200</v>
          </cell>
          <cell r="P107">
            <v>0</v>
          </cell>
          <cell r="Q107">
            <v>1537200</v>
          </cell>
          <cell r="R107">
            <v>1537200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42000</v>
          </cell>
          <cell r="N108">
            <v>10920000</v>
          </cell>
          <cell r="O108">
            <v>3276000</v>
          </cell>
          <cell r="P108">
            <v>0</v>
          </cell>
          <cell r="Q108">
            <v>3276000</v>
          </cell>
          <cell r="R108">
            <v>3276000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42000</v>
          </cell>
          <cell r="N109">
            <v>3570000</v>
          </cell>
          <cell r="O109">
            <v>1071000</v>
          </cell>
          <cell r="P109">
            <v>0</v>
          </cell>
          <cell r="Q109">
            <v>1071000</v>
          </cell>
          <cell r="R109">
            <v>1071000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42000</v>
          </cell>
          <cell r="N110">
            <v>3150000</v>
          </cell>
          <cell r="O110">
            <v>945000</v>
          </cell>
          <cell r="P110">
            <v>0</v>
          </cell>
          <cell r="Q110">
            <v>945000</v>
          </cell>
          <cell r="R110">
            <v>945000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42000</v>
          </cell>
          <cell r="N111">
            <v>840000</v>
          </cell>
          <cell r="O111">
            <v>252000</v>
          </cell>
          <cell r="P111">
            <v>0</v>
          </cell>
          <cell r="Q111">
            <v>252000</v>
          </cell>
          <cell r="R111">
            <v>252000</v>
          </cell>
        </row>
        <row r="112">
          <cell r="B112" t="str">
            <v>050221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42000</v>
          </cell>
          <cell r="N112">
            <v>3612000</v>
          </cell>
          <cell r="O112">
            <v>1083600</v>
          </cell>
          <cell r="P112">
            <v>0</v>
          </cell>
          <cell r="Q112">
            <v>1083600</v>
          </cell>
          <cell r="R112">
            <v>1083600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42000</v>
          </cell>
          <cell r="N113">
            <v>25914000</v>
          </cell>
          <cell r="O113">
            <v>7774200</v>
          </cell>
          <cell r="P113">
            <v>0</v>
          </cell>
          <cell r="Q113">
            <v>7774200</v>
          </cell>
          <cell r="R113">
            <v>7774200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42000</v>
          </cell>
          <cell r="N114">
            <v>37296000</v>
          </cell>
          <cell r="O114">
            <v>11188800</v>
          </cell>
          <cell r="P114">
            <v>0</v>
          </cell>
          <cell r="Q114">
            <v>11188800</v>
          </cell>
          <cell r="R114">
            <v>11188800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42000</v>
          </cell>
          <cell r="N115">
            <v>57708000</v>
          </cell>
          <cell r="O115">
            <v>17312400</v>
          </cell>
          <cell r="P115">
            <v>0</v>
          </cell>
          <cell r="Q115">
            <v>17312400</v>
          </cell>
          <cell r="R115">
            <v>17312400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42000</v>
          </cell>
          <cell r="N116">
            <v>2016000</v>
          </cell>
          <cell r="O116">
            <v>604800</v>
          </cell>
          <cell r="P116">
            <v>0</v>
          </cell>
          <cell r="Q116">
            <v>604800</v>
          </cell>
          <cell r="R116">
            <v>604800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42000</v>
          </cell>
          <cell r="N117">
            <v>8988000</v>
          </cell>
          <cell r="O117">
            <v>2696400</v>
          </cell>
          <cell r="P117">
            <v>0</v>
          </cell>
          <cell r="Q117">
            <v>2696400</v>
          </cell>
          <cell r="R117">
            <v>2696400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42000</v>
          </cell>
          <cell r="N118">
            <v>5334000</v>
          </cell>
          <cell r="O118">
            <v>1600200</v>
          </cell>
          <cell r="P118">
            <v>0</v>
          </cell>
          <cell r="Q118">
            <v>1600200</v>
          </cell>
          <cell r="R118">
            <v>1600200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42000</v>
          </cell>
          <cell r="N119">
            <v>1680000</v>
          </cell>
          <cell r="O119">
            <v>504000</v>
          </cell>
          <cell r="P119">
            <v>0</v>
          </cell>
          <cell r="Q119">
            <v>504000</v>
          </cell>
          <cell r="R119">
            <v>504000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42000</v>
          </cell>
          <cell r="N120">
            <v>210000</v>
          </cell>
          <cell r="O120">
            <v>63000</v>
          </cell>
          <cell r="P120">
            <v>0</v>
          </cell>
          <cell r="Q120">
            <v>63000</v>
          </cell>
          <cell r="R120">
            <v>63000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42000</v>
          </cell>
          <cell r="N121">
            <v>1806000</v>
          </cell>
          <cell r="O121">
            <v>541800</v>
          </cell>
          <cell r="P121">
            <v>0</v>
          </cell>
          <cell r="Q121">
            <v>541800</v>
          </cell>
          <cell r="R121">
            <v>541800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42000</v>
          </cell>
          <cell r="N122">
            <v>5250000</v>
          </cell>
          <cell r="O122">
            <v>1575000</v>
          </cell>
          <cell r="P122">
            <v>0</v>
          </cell>
          <cell r="Q122">
            <v>1575000</v>
          </cell>
          <cell r="R122">
            <v>1575000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42000</v>
          </cell>
          <cell r="N123">
            <v>21798000</v>
          </cell>
          <cell r="O123">
            <v>6539400</v>
          </cell>
          <cell r="P123">
            <v>0</v>
          </cell>
          <cell r="Q123">
            <v>6539400</v>
          </cell>
          <cell r="R123">
            <v>6539400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42000</v>
          </cell>
          <cell r="N124">
            <v>7518000</v>
          </cell>
          <cell r="O124">
            <v>2255400</v>
          </cell>
          <cell r="P124">
            <v>0</v>
          </cell>
          <cell r="Q124">
            <v>2255400</v>
          </cell>
          <cell r="R124">
            <v>2255400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42000</v>
          </cell>
          <cell r="N125">
            <v>5922000</v>
          </cell>
          <cell r="O125">
            <v>1776600</v>
          </cell>
          <cell r="P125">
            <v>0</v>
          </cell>
          <cell r="Q125">
            <v>1776600</v>
          </cell>
          <cell r="R125">
            <v>1776600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42000</v>
          </cell>
          <cell r="N126">
            <v>4326000</v>
          </cell>
          <cell r="O126">
            <v>1297800</v>
          </cell>
          <cell r="P126">
            <v>0</v>
          </cell>
          <cell r="Q126">
            <v>1297800</v>
          </cell>
          <cell r="R126">
            <v>1297800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42000</v>
          </cell>
          <cell r="N127">
            <v>2772000</v>
          </cell>
          <cell r="O127">
            <v>831600</v>
          </cell>
          <cell r="P127">
            <v>0</v>
          </cell>
          <cell r="Q127">
            <v>831600</v>
          </cell>
          <cell r="R127">
            <v>831600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42000</v>
          </cell>
          <cell r="N128">
            <v>4956000</v>
          </cell>
          <cell r="O128">
            <v>1486800</v>
          </cell>
          <cell r="P128">
            <v>0</v>
          </cell>
          <cell r="Q128">
            <v>1486800</v>
          </cell>
          <cell r="R128">
            <v>1486800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42000</v>
          </cell>
          <cell r="N129">
            <v>11088000</v>
          </cell>
          <cell r="O129">
            <v>3326400</v>
          </cell>
          <cell r="P129">
            <v>0</v>
          </cell>
          <cell r="Q129">
            <v>3326400</v>
          </cell>
          <cell r="R129">
            <v>3326400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42000</v>
          </cell>
          <cell r="N130">
            <v>16842000</v>
          </cell>
          <cell r="O130">
            <v>5052600</v>
          </cell>
          <cell r="P130">
            <v>0</v>
          </cell>
          <cell r="Q130">
            <v>5052600</v>
          </cell>
          <cell r="R130">
            <v>5052600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42000</v>
          </cell>
          <cell r="N131">
            <v>7182000</v>
          </cell>
          <cell r="O131">
            <v>2154600</v>
          </cell>
          <cell r="P131">
            <v>0</v>
          </cell>
          <cell r="Q131">
            <v>2154600</v>
          </cell>
          <cell r="R131">
            <v>2154600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42000</v>
          </cell>
          <cell r="N132">
            <v>3696000</v>
          </cell>
          <cell r="O132">
            <v>1108800</v>
          </cell>
          <cell r="P132">
            <v>0</v>
          </cell>
          <cell r="Q132">
            <v>1108800</v>
          </cell>
          <cell r="R132">
            <v>1108800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42000</v>
          </cell>
          <cell r="N133">
            <v>3444000</v>
          </cell>
          <cell r="O133">
            <v>1033200</v>
          </cell>
          <cell r="P133">
            <v>0</v>
          </cell>
          <cell r="Q133">
            <v>1033200</v>
          </cell>
          <cell r="R133">
            <v>1033200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42000</v>
          </cell>
          <cell r="N134">
            <v>3864000</v>
          </cell>
          <cell r="O134">
            <v>1159200</v>
          </cell>
          <cell r="P134">
            <v>0</v>
          </cell>
          <cell r="Q134">
            <v>1159200</v>
          </cell>
          <cell r="R134">
            <v>1159200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42000</v>
          </cell>
          <cell r="N135">
            <v>2184000</v>
          </cell>
          <cell r="O135">
            <v>655200</v>
          </cell>
          <cell r="P135">
            <v>0</v>
          </cell>
          <cell r="Q135">
            <v>655200</v>
          </cell>
          <cell r="R135">
            <v>655200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42000</v>
          </cell>
          <cell r="N136">
            <v>4620000</v>
          </cell>
          <cell r="O136">
            <v>1386000</v>
          </cell>
          <cell r="P136">
            <v>0</v>
          </cell>
          <cell r="Q136">
            <v>1386000</v>
          </cell>
          <cell r="R136">
            <v>1386000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42000</v>
          </cell>
          <cell r="N137">
            <v>6216000</v>
          </cell>
          <cell r="O137">
            <v>1864800</v>
          </cell>
          <cell r="P137">
            <v>0</v>
          </cell>
          <cell r="Q137">
            <v>1864800</v>
          </cell>
          <cell r="R137">
            <v>1864800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42000</v>
          </cell>
          <cell r="N138">
            <v>4284000</v>
          </cell>
          <cell r="O138">
            <v>1285200</v>
          </cell>
          <cell r="P138">
            <v>0</v>
          </cell>
          <cell r="Q138">
            <v>1285200</v>
          </cell>
          <cell r="R138">
            <v>1285200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42000</v>
          </cell>
          <cell r="N139">
            <v>4368000</v>
          </cell>
          <cell r="O139">
            <v>1310400</v>
          </cell>
          <cell r="P139">
            <v>0</v>
          </cell>
          <cell r="Q139">
            <v>1310400</v>
          </cell>
          <cell r="R139">
            <v>1310400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42000</v>
          </cell>
          <cell r="N140">
            <v>2730000</v>
          </cell>
          <cell r="O140">
            <v>819000</v>
          </cell>
          <cell r="P140">
            <v>0</v>
          </cell>
          <cell r="Q140">
            <v>819000</v>
          </cell>
          <cell r="R140">
            <v>819000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42000</v>
          </cell>
          <cell r="N141">
            <v>8820000</v>
          </cell>
          <cell r="O141">
            <v>2646000</v>
          </cell>
          <cell r="P141">
            <v>0</v>
          </cell>
          <cell r="Q141">
            <v>2646000</v>
          </cell>
          <cell r="R141">
            <v>2646000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42000</v>
          </cell>
          <cell r="N142">
            <v>9072000</v>
          </cell>
          <cell r="O142">
            <v>2721600</v>
          </cell>
          <cell r="P142">
            <v>0</v>
          </cell>
          <cell r="Q142">
            <v>2721600</v>
          </cell>
          <cell r="R142">
            <v>2721600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42000</v>
          </cell>
          <cell r="N143">
            <v>28182000</v>
          </cell>
          <cell r="O143">
            <v>8454600</v>
          </cell>
          <cell r="P143">
            <v>0</v>
          </cell>
          <cell r="Q143">
            <v>8454600</v>
          </cell>
          <cell r="R143">
            <v>8454600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42000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42000</v>
          </cell>
          <cell r="N145">
            <v>14196000</v>
          </cell>
          <cell r="O145">
            <v>4258800</v>
          </cell>
          <cell r="P145">
            <v>0</v>
          </cell>
          <cell r="Q145">
            <v>4258800</v>
          </cell>
          <cell r="R145">
            <v>4258800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42000</v>
          </cell>
          <cell r="N146">
            <v>7350000</v>
          </cell>
          <cell r="O146">
            <v>2205000</v>
          </cell>
          <cell r="P146">
            <v>0</v>
          </cell>
          <cell r="Q146">
            <v>2205000</v>
          </cell>
          <cell r="R146">
            <v>2205000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42000</v>
          </cell>
          <cell r="N147">
            <v>714000</v>
          </cell>
          <cell r="O147">
            <v>214200</v>
          </cell>
          <cell r="P147">
            <v>0</v>
          </cell>
          <cell r="Q147">
            <v>214200</v>
          </cell>
          <cell r="R147">
            <v>214200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42000</v>
          </cell>
          <cell r="N148">
            <v>1050000</v>
          </cell>
          <cell r="O148">
            <v>315000</v>
          </cell>
          <cell r="P148">
            <v>0</v>
          </cell>
          <cell r="Q148">
            <v>315000</v>
          </cell>
          <cell r="R148">
            <v>315000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42000</v>
          </cell>
          <cell r="N149">
            <v>16380000</v>
          </cell>
          <cell r="O149">
            <v>4914000</v>
          </cell>
          <cell r="P149">
            <v>0</v>
          </cell>
          <cell r="Q149">
            <v>4914000</v>
          </cell>
          <cell r="R149">
            <v>4914000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42000</v>
          </cell>
          <cell r="N150">
            <v>4788000</v>
          </cell>
          <cell r="O150">
            <v>1436400</v>
          </cell>
          <cell r="P150">
            <v>0</v>
          </cell>
          <cell r="Q150">
            <v>1436400</v>
          </cell>
          <cell r="R150">
            <v>1436400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42000</v>
          </cell>
          <cell r="N151">
            <v>756000</v>
          </cell>
          <cell r="O151">
            <v>226800</v>
          </cell>
          <cell r="P151">
            <v>0</v>
          </cell>
          <cell r="Q151">
            <v>226800</v>
          </cell>
          <cell r="R151">
            <v>226800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42000</v>
          </cell>
          <cell r="N152">
            <v>4578000</v>
          </cell>
          <cell r="O152">
            <v>1373400</v>
          </cell>
          <cell r="P152">
            <v>0</v>
          </cell>
          <cell r="Q152">
            <v>1373400</v>
          </cell>
          <cell r="R152">
            <v>1373400</v>
          </cell>
        </row>
      </sheetData>
      <sheetData sheetId="23">
        <row r="12">
          <cell r="B12" t="str">
            <v>0101097</v>
          </cell>
          <cell r="C12" t="str">
            <v>Losolava Junior Secondary School</v>
          </cell>
          <cell r="D12" t="str">
            <v>ENG</v>
          </cell>
          <cell r="E12" t="str">
            <v>ACOM</v>
          </cell>
          <cell r="F12" t="str">
            <v>Anglican Church of Melanesia</v>
          </cell>
          <cell r="G12" t="str">
            <v>G</v>
          </cell>
          <cell r="H12" t="str">
            <v>Church (Government Assisted)</v>
          </cell>
          <cell r="I12" t="str">
            <v>Gaua</v>
          </cell>
          <cell r="J12" t="str">
            <v>Torba</v>
          </cell>
          <cell r="K12" t="str">
            <v>0084583001</v>
          </cell>
          <cell r="L12" t="str">
            <v>LOSALAVA JUNIOR SECONDARY SCHOOL</v>
          </cell>
          <cell r="M12" t="str">
            <v>SS</v>
          </cell>
          <cell r="N12" t="str">
            <v>No</v>
          </cell>
          <cell r="O12" t="str">
            <v xml:space="preserve">7 8 9 10 </v>
          </cell>
          <cell r="P12">
            <v>197</v>
          </cell>
          <cell r="Q12">
            <v>42000</v>
          </cell>
          <cell r="R12">
            <v>8274000</v>
          </cell>
          <cell r="S12">
            <v>2482200</v>
          </cell>
          <cell r="U12">
            <v>2482200</v>
          </cell>
          <cell r="W12">
            <v>2482200</v>
          </cell>
          <cell r="X12">
            <v>2482200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Vanua Lava</v>
          </cell>
          <cell r="J13" t="str">
            <v>Torba</v>
          </cell>
          <cell r="K13" t="str">
            <v>0084582001</v>
          </cell>
          <cell r="L13" t="str">
            <v>AREP JUNIOR &amp; SECONDARY SCHOOL</v>
          </cell>
          <cell r="M13" t="str">
            <v>SS</v>
          </cell>
          <cell r="N13" t="str">
            <v>Yes</v>
          </cell>
          <cell r="O13" t="str">
            <v xml:space="preserve">7 8 9 10 </v>
          </cell>
          <cell r="P13">
            <v>110</v>
          </cell>
          <cell r="Q13">
            <v>42000</v>
          </cell>
          <cell r="R13">
            <v>4620000</v>
          </cell>
          <cell r="S13">
            <v>1386000</v>
          </cell>
          <cell r="U13">
            <v>1386000</v>
          </cell>
          <cell r="W13">
            <v>1386000</v>
          </cell>
          <cell r="X13">
            <v>1386000</v>
          </cell>
        </row>
        <row r="14">
          <cell r="B14" t="str">
            <v>010411</v>
          </cell>
          <cell r="C14" t="str">
            <v>Sanlang</v>
          </cell>
          <cell r="D14" t="str">
            <v>ENG</v>
          </cell>
          <cell r="E14" t="str">
            <v>ACOM</v>
          </cell>
          <cell r="F14" t="str">
            <v>Anglican Church of Melanesia</v>
          </cell>
          <cell r="G14" t="str">
            <v>G</v>
          </cell>
          <cell r="H14" t="str">
            <v>Church (Government Assisted)</v>
          </cell>
          <cell r="I14" t="str">
            <v>Vanua Lava</v>
          </cell>
          <cell r="J14" t="str">
            <v>Torba</v>
          </cell>
          <cell r="K14" t="str">
            <v>0084569001</v>
          </cell>
          <cell r="L14" t="str">
            <v>SANLANG PRIMARY SCHOOL</v>
          </cell>
          <cell r="M14" t="str">
            <v>PS</v>
          </cell>
          <cell r="N14" t="str">
            <v>No</v>
          </cell>
          <cell r="O14" t="str">
            <v xml:space="preserve">1 2 3 4 5 6 7 8 </v>
          </cell>
          <cell r="P14">
            <v>55</v>
          </cell>
          <cell r="Q14">
            <v>42000</v>
          </cell>
          <cell r="R14">
            <v>2310000</v>
          </cell>
          <cell r="S14">
            <v>693000</v>
          </cell>
          <cell r="U14">
            <v>693000</v>
          </cell>
          <cell r="W14">
            <v>693000</v>
          </cell>
          <cell r="X14">
            <v>693000</v>
          </cell>
        </row>
        <row r="15">
          <cell r="B15" t="str">
            <v>010490</v>
          </cell>
          <cell r="C15" t="str">
            <v>Baldwin Lonsdale Memorial (BLMS)</v>
          </cell>
          <cell r="D15" t="str">
            <v>ENG</v>
          </cell>
          <cell r="E15" t="str">
            <v>PEB_TORBA</v>
          </cell>
          <cell r="F15" t="str">
            <v>Torba PEB</v>
          </cell>
          <cell r="G15" t="str">
            <v>V</v>
          </cell>
          <cell r="H15" t="str">
            <v>Government of Vanuatu</v>
          </cell>
          <cell r="I15" t="str">
            <v>Vanua Lava</v>
          </cell>
          <cell r="J15" t="str">
            <v>Torba</v>
          </cell>
          <cell r="K15" t="str">
            <v>0084582001</v>
          </cell>
          <cell r="L15" t="str">
            <v>AREP JUNIOR &amp; SECONDARY SCHOOL</v>
          </cell>
          <cell r="M15" t="str">
            <v>SS</v>
          </cell>
          <cell r="N15" t="str">
            <v>Yes</v>
          </cell>
          <cell r="O15" t="str">
            <v xml:space="preserve">7 8 9 10 11 12 13 </v>
          </cell>
          <cell r="P15">
            <v>198</v>
          </cell>
          <cell r="Q15">
            <v>42000</v>
          </cell>
          <cell r="R15">
            <v>8316000</v>
          </cell>
          <cell r="S15">
            <v>2494800</v>
          </cell>
          <cell r="U15">
            <v>2494800</v>
          </cell>
          <cell r="W15">
            <v>2494800</v>
          </cell>
          <cell r="X15">
            <v>2494800</v>
          </cell>
        </row>
        <row r="16">
          <cell r="B16" t="str">
            <v>0105126</v>
          </cell>
          <cell r="C16" t="str">
            <v>Telhei Junior Secondary</v>
          </cell>
          <cell r="D16" t="str">
            <v>ENG</v>
          </cell>
          <cell r="E16" t="str">
            <v>ACOM</v>
          </cell>
          <cell r="F16" t="str">
            <v>Anglican Church of Melanesia</v>
          </cell>
          <cell r="G16" t="str">
            <v>G</v>
          </cell>
          <cell r="H16" t="str">
            <v>Church (Government Assisted)</v>
          </cell>
          <cell r="I16" t="str">
            <v>Mota Lava</v>
          </cell>
          <cell r="J16" t="str">
            <v>Torba</v>
          </cell>
          <cell r="K16" t="str">
            <v>0173641001</v>
          </cell>
          <cell r="L16" t="str">
            <v>TELHEI JUNIOR SECONDARY SCHOOL</v>
          </cell>
          <cell r="M16" t="str">
            <v>SS</v>
          </cell>
          <cell r="N16" t="str">
            <v>No</v>
          </cell>
          <cell r="O16" t="str">
            <v xml:space="preserve">7 8 9 10 </v>
          </cell>
          <cell r="P16">
            <v>141</v>
          </cell>
          <cell r="Q16">
            <v>42000</v>
          </cell>
          <cell r="R16">
            <v>5922000</v>
          </cell>
          <cell r="S16">
            <v>1776600</v>
          </cell>
          <cell r="U16">
            <v>1776600</v>
          </cell>
          <cell r="W16">
            <v>1776600</v>
          </cell>
          <cell r="X16">
            <v>1776600</v>
          </cell>
        </row>
        <row r="17">
          <cell r="B17" t="str">
            <v>0220300</v>
          </cell>
          <cell r="C17" t="str">
            <v>Aore Adventist Academy</v>
          </cell>
          <cell r="D17" t="str">
            <v>ENG</v>
          </cell>
          <cell r="E17" t="str">
            <v>SDA</v>
          </cell>
          <cell r="F17" t="str">
            <v>Seven Day Adventist</v>
          </cell>
          <cell r="G17" t="str">
            <v>G</v>
          </cell>
          <cell r="H17" t="str">
            <v>Church (Government Assisted)</v>
          </cell>
          <cell r="I17" t="str">
            <v>Aore</v>
          </cell>
          <cell r="J17" t="str">
            <v>Sanma</v>
          </cell>
          <cell r="K17" t="str">
            <v>0084618001</v>
          </cell>
          <cell r="L17" t="str">
            <v>AORE ADVENTIST ACADEMY</v>
          </cell>
          <cell r="M17" t="str">
            <v>SS</v>
          </cell>
          <cell r="N17" t="str">
            <v>No</v>
          </cell>
          <cell r="O17" t="str">
            <v xml:space="preserve">7 8 9 10 11 12 13 </v>
          </cell>
          <cell r="P17">
            <v>471</v>
          </cell>
          <cell r="Q17">
            <v>42000</v>
          </cell>
          <cell r="R17">
            <v>19782000</v>
          </cell>
          <cell r="S17">
            <v>5934600</v>
          </cell>
          <cell r="U17">
            <v>5934600</v>
          </cell>
          <cell r="W17">
            <v>5934600</v>
          </cell>
          <cell r="X17">
            <v>5934600</v>
          </cell>
        </row>
        <row r="18">
          <cell r="B18" t="str">
            <v>022103</v>
          </cell>
          <cell r="C18" t="str">
            <v>Avunatari Primary</v>
          </cell>
          <cell r="D18" t="str">
            <v>ENG</v>
          </cell>
          <cell r="E18" t="str">
            <v>PEB_SANMA</v>
          </cell>
          <cell r="F18" t="str">
            <v>Sanma PEB</v>
          </cell>
          <cell r="G18" t="str">
            <v>V</v>
          </cell>
          <cell r="H18" t="str">
            <v>Government of Vanuatu</v>
          </cell>
          <cell r="I18" t="str">
            <v>Malo</v>
          </cell>
          <cell r="J18" t="str">
            <v>Sanma</v>
          </cell>
          <cell r="K18" t="str">
            <v>0084591001</v>
          </cell>
          <cell r="L18" t="str">
            <v>AVUNATARI PRIMARY SCHOOL</v>
          </cell>
          <cell r="M18" t="str">
            <v>PS</v>
          </cell>
          <cell r="N18" t="str">
            <v>No</v>
          </cell>
          <cell r="O18" t="str">
            <v xml:space="preserve">1 2 3 4 5 6 7 8 </v>
          </cell>
          <cell r="P18">
            <v>67</v>
          </cell>
          <cell r="Q18">
            <v>42000</v>
          </cell>
          <cell r="R18">
            <v>2814000</v>
          </cell>
          <cell r="S18">
            <v>844200</v>
          </cell>
          <cell r="U18">
            <v>844200</v>
          </cell>
          <cell r="W18">
            <v>844200</v>
          </cell>
          <cell r="X18">
            <v>844200</v>
          </cell>
        </row>
        <row r="19">
          <cell r="B19" t="str">
            <v>022205</v>
          </cell>
          <cell r="C19" t="str">
            <v>Banban Primary</v>
          </cell>
          <cell r="D19" t="str">
            <v>ENG</v>
          </cell>
          <cell r="E19" t="str">
            <v>PEB_SANMA</v>
          </cell>
          <cell r="F19" t="str">
            <v>Sanma PEB</v>
          </cell>
          <cell r="G19" t="str">
            <v>V</v>
          </cell>
          <cell r="H19" t="str">
            <v>Government of Vanuatu</v>
          </cell>
          <cell r="I19" t="str">
            <v>Santo</v>
          </cell>
          <cell r="J19" t="str">
            <v>Sanma</v>
          </cell>
          <cell r="K19" t="str">
            <v>0084598001</v>
          </cell>
          <cell r="L19" t="str">
            <v>BANBAN PRIMARY SCHOOL</v>
          </cell>
          <cell r="M19" t="str">
            <v>PS</v>
          </cell>
          <cell r="N19" t="str">
            <v>No</v>
          </cell>
          <cell r="O19" t="str">
            <v xml:space="preserve">1 2 3 4 5 6 7 8 </v>
          </cell>
          <cell r="P19">
            <v>185</v>
          </cell>
          <cell r="Q19">
            <v>42000</v>
          </cell>
          <cell r="R19">
            <v>7770000</v>
          </cell>
          <cell r="S19">
            <v>2331000</v>
          </cell>
          <cell r="U19">
            <v>2331000</v>
          </cell>
          <cell r="W19">
            <v>2331000</v>
          </cell>
          <cell r="X19">
            <v>2331000</v>
          </cell>
        </row>
        <row r="20">
          <cell r="B20" t="str">
            <v>0222301</v>
          </cell>
          <cell r="C20" t="str">
            <v>Bombua</v>
          </cell>
          <cell r="D20" t="str">
            <v>ENG</v>
          </cell>
          <cell r="E20" t="str">
            <v>CHCHR</v>
          </cell>
          <cell r="F20" t="str">
            <v>Church of Christ</v>
          </cell>
          <cell r="G20" t="str">
            <v>G</v>
          </cell>
          <cell r="H20" t="str">
            <v>Church (Government Assisted)</v>
          </cell>
          <cell r="I20" t="str">
            <v>Santo</v>
          </cell>
          <cell r="J20" t="str">
            <v>Sanma</v>
          </cell>
          <cell r="K20" t="str">
            <v>0186772001</v>
          </cell>
          <cell r="L20" t="str">
            <v>BOMBUA LONDUA JUNIOR SECONDARY SCHOOL</v>
          </cell>
          <cell r="M20" t="str">
            <v>SS</v>
          </cell>
          <cell r="N20" t="str">
            <v>No</v>
          </cell>
          <cell r="O20" t="str">
            <v xml:space="preserve">7 8 9 10 </v>
          </cell>
          <cell r="P20">
            <v>413</v>
          </cell>
          <cell r="Q20">
            <v>42000</v>
          </cell>
          <cell r="R20">
            <v>17346000</v>
          </cell>
          <cell r="S20">
            <v>5203800</v>
          </cell>
          <cell r="U20">
            <v>5203800</v>
          </cell>
          <cell r="W20">
            <v>5203800</v>
          </cell>
          <cell r="X20">
            <v>5203800</v>
          </cell>
        </row>
        <row r="21">
          <cell r="B21" t="str">
            <v>0222307</v>
          </cell>
          <cell r="C21" t="str">
            <v>College de St. Michel</v>
          </cell>
          <cell r="D21" t="str">
            <v>FRE</v>
          </cell>
          <cell r="E21" t="str">
            <v>CATH</v>
          </cell>
          <cell r="F21" t="str">
            <v>Catholic Education Authority</v>
          </cell>
          <cell r="G21" t="str">
            <v>G</v>
          </cell>
          <cell r="H21" t="str">
            <v>Church (Government Assisted)</v>
          </cell>
          <cell r="I21" t="str">
            <v>Santo</v>
          </cell>
          <cell r="J21" t="str">
            <v>Sanma</v>
          </cell>
          <cell r="K21" t="str">
            <v>0084621001</v>
          </cell>
          <cell r="L21" t="str">
            <v>COLLEGE TECHNIQUE ST MICHEL</v>
          </cell>
          <cell r="M21" t="str">
            <v>SS</v>
          </cell>
          <cell r="N21" t="str">
            <v>No</v>
          </cell>
          <cell r="O21" t="str">
            <v xml:space="preserve">7 8 9 10 11 12 </v>
          </cell>
          <cell r="P21">
            <v>496</v>
          </cell>
          <cell r="Q21">
            <v>42000</v>
          </cell>
          <cell r="R21">
            <v>20832000</v>
          </cell>
          <cell r="S21">
            <v>6249600</v>
          </cell>
          <cell r="U21">
            <v>6249600</v>
          </cell>
          <cell r="W21">
            <v>6249600</v>
          </cell>
          <cell r="X21">
            <v>6249600</v>
          </cell>
        </row>
        <row r="22">
          <cell r="B22" t="str">
            <v>022289</v>
          </cell>
          <cell r="C22" t="str">
            <v>De Quiros(matantas)</v>
          </cell>
          <cell r="D22" t="str">
            <v>ENG</v>
          </cell>
          <cell r="E22" t="str">
            <v>PEB_SANMA</v>
          </cell>
          <cell r="F22" t="str">
            <v>Sanma PEB</v>
          </cell>
          <cell r="G22" t="str">
            <v>V</v>
          </cell>
          <cell r="H22" t="str">
            <v>Government of Vanuatu</v>
          </cell>
          <cell r="I22" t="str">
            <v>Santo</v>
          </cell>
          <cell r="J22" t="str">
            <v>Sanma</v>
          </cell>
          <cell r="K22" t="str">
            <v>0098423001</v>
          </cell>
          <cell r="L22" t="str">
            <v>DE QUEROS (MATANTAS) PRIMARY SCHOOL</v>
          </cell>
          <cell r="M22" t="str">
            <v>PS</v>
          </cell>
          <cell r="N22" t="str">
            <v>No</v>
          </cell>
          <cell r="O22" t="str">
            <v xml:space="preserve">1 2 3 4 5 6 7 8 </v>
          </cell>
          <cell r="P22">
            <v>65</v>
          </cell>
          <cell r="Q22">
            <v>42000</v>
          </cell>
          <cell r="R22">
            <v>2730000</v>
          </cell>
          <cell r="S22">
            <v>819000</v>
          </cell>
          <cell r="U22">
            <v>819000</v>
          </cell>
          <cell r="W22">
            <v>819000</v>
          </cell>
          <cell r="X22">
            <v>819000</v>
          </cell>
        </row>
        <row r="23">
          <cell r="B23" t="str">
            <v>022210</v>
          </cell>
          <cell r="C23" t="str">
            <v>Ebenezer</v>
          </cell>
          <cell r="D23" t="str">
            <v>ENG</v>
          </cell>
          <cell r="E23" t="str">
            <v>PEB_SANMA</v>
          </cell>
          <cell r="F23" t="str">
            <v>Sanma PEB</v>
          </cell>
          <cell r="G23" t="str">
            <v>V</v>
          </cell>
          <cell r="H23" t="str">
            <v>Government of Vanuatu</v>
          </cell>
          <cell r="I23" t="str">
            <v>Santo</v>
          </cell>
          <cell r="J23" t="str">
            <v>Sanma</v>
          </cell>
          <cell r="K23" t="str">
            <v>0084601001</v>
          </cell>
          <cell r="L23" t="str">
            <v>EBENEZER PRIMARY SCHOOL</v>
          </cell>
          <cell r="M23" t="str">
            <v>PS</v>
          </cell>
          <cell r="N23" t="str">
            <v>No</v>
          </cell>
          <cell r="O23" t="str">
            <v xml:space="preserve">1 2 3 4 5 6 7 8 </v>
          </cell>
          <cell r="P23">
            <v>79</v>
          </cell>
          <cell r="Q23">
            <v>42000</v>
          </cell>
          <cell r="R23">
            <v>3318000</v>
          </cell>
          <cell r="S23">
            <v>995400</v>
          </cell>
          <cell r="U23">
            <v>995400</v>
          </cell>
          <cell r="W23">
            <v>995400</v>
          </cell>
          <cell r="X23">
            <v>995400</v>
          </cell>
        </row>
        <row r="24">
          <cell r="B24" t="str">
            <v>0222302</v>
          </cell>
          <cell r="C24" t="str">
            <v>Hog Harbour</v>
          </cell>
          <cell r="D24" t="str">
            <v>ENG</v>
          </cell>
          <cell r="E24" t="str">
            <v>PEB_SANMA</v>
          </cell>
          <cell r="F24" t="str">
            <v>Sanma PEB</v>
          </cell>
          <cell r="G24" t="str">
            <v>V</v>
          </cell>
          <cell r="H24" t="str">
            <v>Government of Vanuatu</v>
          </cell>
          <cell r="I24" t="str">
            <v>Santo</v>
          </cell>
          <cell r="J24" t="str">
            <v>Sanma</v>
          </cell>
          <cell r="K24" t="str">
            <v>0084614001</v>
          </cell>
          <cell r="L24" t="str">
            <v>HOG HARBOUR JUNIOR SECONDARY SCHOOL</v>
          </cell>
          <cell r="M24" t="str">
            <v>SS</v>
          </cell>
          <cell r="N24" t="str">
            <v>No</v>
          </cell>
          <cell r="O24" t="str">
            <v xml:space="preserve">7 8 9 10 11 12 </v>
          </cell>
          <cell r="P24">
            <v>280</v>
          </cell>
          <cell r="Q24">
            <v>42000</v>
          </cell>
          <cell r="R24">
            <v>11760000</v>
          </cell>
          <cell r="S24">
            <v>3528000</v>
          </cell>
          <cell r="U24">
            <v>3528000</v>
          </cell>
          <cell r="W24">
            <v>3528000</v>
          </cell>
          <cell r="X24">
            <v>3528000</v>
          </cell>
        </row>
        <row r="25">
          <cell r="B25" t="str">
            <v>020101</v>
          </cell>
          <cell r="C25" t="str">
            <v>Kamewa English</v>
          </cell>
          <cell r="D25" t="str">
            <v>ENG</v>
          </cell>
          <cell r="E25" t="str">
            <v>PEB_SANMA</v>
          </cell>
          <cell r="F25" t="str">
            <v>Sanma PEB</v>
          </cell>
          <cell r="G25" t="str">
            <v>V</v>
          </cell>
          <cell r="H25" t="str">
            <v>Government of Vanuatu</v>
          </cell>
          <cell r="I25" t="str">
            <v>Santo</v>
          </cell>
          <cell r="J25" t="str">
            <v>Sanma</v>
          </cell>
          <cell r="K25" t="str">
            <v>0084640001</v>
          </cell>
          <cell r="L25" t="str">
            <v>KAMEWA PRIMARY SCHOOL</v>
          </cell>
          <cell r="M25" t="str">
            <v>PS</v>
          </cell>
          <cell r="N25" t="str">
            <v>Yes</v>
          </cell>
          <cell r="O25" t="str">
            <v xml:space="preserve">1 2 3 4 5 6 7 8 </v>
          </cell>
          <cell r="P25">
            <v>137</v>
          </cell>
          <cell r="Q25">
            <v>42000</v>
          </cell>
          <cell r="R25">
            <v>5754000</v>
          </cell>
          <cell r="S25">
            <v>1726200</v>
          </cell>
          <cell r="U25">
            <v>1726200</v>
          </cell>
          <cell r="W25">
            <v>1726200</v>
          </cell>
          <cell r="X25">
            <v>1726200</v>
          </cell>
        </row>
        <row r="26">
          <cell r="B26" t="str">
            <v>020102</v>
          </cell>
          <cell r="C26" t="str">
            <v>Kamewa French</v>
          </cell>
          <cell r="D26" t="str">
            <v>FRE</v>
          </cell>
          <cell r="E26" t="str">
            <v>PEB_SANMA</v>
          </cell>
          <cell r="F26" t="str">
            <v>Sanma PEB</v>
          </cell>
          <cell r="G26" t="str">
            <v>V</v>
          </cell>
          <cell r="H26" t="str">
            <v>Government of Vanuatu</v>
          </cell>
          <cell r="I26" t="str">
            <v>Santo</v>
          </cell>
          <cell r="J26" t="str">
            <v>Sanma</v>
          </cell>
          <cell r="K26" t="str">
            <v>0084640001</v>
          </cell>
          <cell r="L26" t="str">
            <v>KAMEWA PRIMARY SCHOOL</v>
          </cell>
          <cell r="M26" t="str">
            <v>PS</v>
          </cell>
          <cell r="N26" t="str">
            <v>Yes</v>
          </cell>
          <cell r="O26" t="str">
            <v xml:space="preserve">1 2 3 4 5 6 7 8 </v>
          </cell>
          <cell r="P26">
            <v>86</v>
          </cell>
          <cell r="Q26">
            <v>42000</v>
          </cell>
          <cell r="R26">
            <v>3612000</v>
          </cell>
          <cell r="S26">
            <v>1083600</v>
          </cell>
          <cell r="U26">
            <v>1083600</v>
          </cell>
          <cell r="W26">
            <v>1083600</v>
          </cell>
          <cell r="X26">
            <v>1083600</v>
          </cell>
        </row>
        <row r="27">
          <cell r="B27" t="str">
            <v>022223</v>
          </cell>
          <cell r="C27" t="str">
            <v>Limarua</v>
          </cell>
          <cell r="D27" t="str">
            <v>ENG</v>
          </cell>
          <cell r="E27" t="str">
            <v>PEB_SANMA</v>
          </cell>
          <cell r="F27" t="str">
            <v>Sanma PEB</v>
          </cell>
          <cell r="G27" t="str">
            <v>V</v>
          </cell>
          <cell r="H27" t="str">
            <v>Government of Vanuatu</v>
          </cell>
          <cell r="I27" t="str">
            <v>Santo</v>
          </cell>
          <cell r="J27" t="str">
            <v>Sanma</v>
          </cell>
          <cell r="K27" t="str">
            <v>0084649001</v>
          </cell>
          <cell r="L27" t="str">
            <v>LIMARUA PRIMARY SCHOOL</v>
          </cell>
          <cell r="M27" t="str">
            <v>PS</v>
          </cell>
          <cell r="N27" t="str">
            <v>No</v>
          </cell>
          <cell r="O27" t="str">
            <v xml:space="preserve">1 2 3 4 5 6 7 8 </v>
          </cell>
          <cell r="P27">
            <v>38</v>
          </cell>
          <cell r="Q27">
            <v>42000</v>
          </cell>
          <cell r="R27">
            <v>1596000</v>
          </cell>
          <cell r="S27">
            <v>478800</v>
          </cell>
          <cell r="U27">
            <v>478800</v>
          </cell>
          <cell r="W27">
            <v>478800</v>
          </cell>
          <cell r="X27">
            <v>478800</v>
          </cell>
        </row>
        <row r="28">
          <cell r="B28" t="str">
            <v>020103</v>
          </cell>
          <cell r="C28" t="str">
            <v>Luganville Est Primary</v>
          </cell>
          <cell r="D28" t="str">
            <v>FRE</v>
          </cell>
          <cell r="E28" t="str">
            <v>PEB_SANMA</v>
          </cell>
          <cell r="F28" t="str">
            <v>Sanma PEB</v>
          </cell>
          <cell r="G28" t="str">
            <v>V</v>
          </cell>
          <cell r="H28" t="str">
            <v>Government of Vanuatu</v>
          </cell>
          <cell r="I28" t="str">
            <v>Santo</v>
          </cell>
          <cell r="J28" t="str">
            <v>Sanma</v>
          </cell>
          <cell r="K28" t="str">
            <v>0084608001</v>
          </cell>
          <cell r="L28" t="str">
            <v>LUGANVILLE EAST PRIMARY SCHOOL</v>
          </cell>
          <cell r="M28" t="str">
            <v>PS</v>
          </cell>
          <cell r="N28" t="str">
            <v>No</v>
          </cell>
          <cell r="O28" t="str">
            <v xml:space="preserve">1 2 3 4 5 6 7 8 </v>
          </cell>
          <cell r="P28">
            <v>128</v>
          </cell>
          <cell r="Q28">
            <v>42000</v>
          </cell>
          <cell r="R28">
            <v>5376000</v>
          </cell>
          <cell r="S28">
            <v>1612800</v>
          </cell>
          <cell r="U28">
            <v>1612800</v>
          </cell>
          <cell r="W28">
            <v>1612800</v>
          </cell>
          <cell r="X28">
            <v>1612800</v>
          </cell>
        </row>
        <row r="29">
          <cell r="B29" t="str">
            <v>0201100</v>
          </cell>
          <cell r="C29" t="str">
            <v>Lycee De Luganville</v>
          </cell>
          <cell r="D29" t="str">
            <v>FRE</v>
          </cell>
          <cell r="E29" t="str">
            <v>PEB_SANMA</v>
          </cell>
          <cell r="F29" t="str">
            <v>Sanma PEB</v>
          </cell>
          <cell r="G29" t="str">
            <v>V</v>
          </cell>
          <cell r="H29" t="str">
            <v>Government of Vanuatu</v>
          </cell>
          <cell r="I29" t="str">
            <v>Santo</v>
          </cell>
          <cell r="J29" t="str">
            <v>Sanma</v>
          </cell>
          <cell r="K29" t="str">
            <v>0084611001</v>
          </cell>
          <cell r="L29" t="str">
            <v>LYCEE DE LUGANVILLE</v>
          </cell>
          <cell r="M29" t="str">
            <v>SS</v>
          </cell>
          <cell r="N29" t="str">
            <v>No</v>
          </cell>
          <cell r="O29" t="str">
            <v xml:space="preserve">7 8 9 10 11 12 13 14 </v>
          </cell>
          <cell r="P29">
            <v>551</v>
          </cell>
          <cell r="Q29">
            <v>42000</v>
          </cell>
          <cell r="R29">
            <v>23142000</v>
          </cell>
          <cell r="S29">
            <v>6942600</v>
          </cell>
          <cell r="U29">
            <v>6942600</v>
          </cell>
          <cell r="W29">
            <v>6942600</v>
          </cell>
          <cell r="X29">
            <v>6942600</v>
          </cell>
        </row>
        <row r="30">
          <cell r="B30" t="str">
            <v>022232</v>
          </cell>
          <cell r="C30" t="str">
            <v>Mataloi</v>
          </cell>
          <cell r="D30" t="str">
            <v>FRE</v>
          </cell>
          <cell r="E30" t="str">
            <v>FELP</v>
          </cell>
          <cell r="F30" t="str">
            <v>Federation de l'enseignement libre protestant (FELP)</v>
          </cell>
          <cell r="G30" t="str">
            <v>G</v>
          </cell>
          <cell r="H30" t="str">
            <v>Church (Government Assisted)</v>
          </cell>
          <cell r="I30" t="str">
            <v>Santo</v>
          </cell>
          <cell r="J30" t="str">
            <v>Sanma</v>
          </cell>
          <cell r="K30" t="str">
            <v>0084672001</v>
          </cell>
          <cell r="L30" t="str">
            <v>MATALOI PRIMARY SCHOOL</v>
          </cell>
          <cell r="M30" t="str">
            <v>PS</v>
          </cell>
          <cell r="N30" t="str">
            <v>No</v>
          </cell>
          <cell r="O30" t="str">
            <v xml:space="preserve">1 2 3 4 5 6 7 8 </v>
          </cell>
          <cell r="P30">
            <v>28</v>
          </cell>
          <cell r="Q30">
            <v>42000</v>
          </cell>
          <cell r="R30">
            <v>1176000</v>
          </cell>
          <cell r="S30">
            <v>352800</v>
          </cell>
          <cell r="U30">
            <v>352800</v>
          </cell>
          <cell r="W30">
            <v>352800</v>
          </cell>
          <cell r="X30">
            <v>352800</v>
          </cell>
        </row>
        <row r="31">
          <cell r="B31" t="str">
            <v>0222303</v>
          </cell>
          <cell r="C31" t="str">
            <v>Matevulu College</v>
          </cell>
          <cell r="D31" t="str">
            <v>ENG</v>
          </cell>
          <cell r="E31" t="str">
            <v>PEB_SANMA</v>
          </cell>
          <cell r="F31" t="str">
            <v>Sanma PEB</v>
          </cell>
          <cell r="G31" t="str">
            <v>V</v>
          </cell>
          <cell r="H31" t="str">
            <v>Government of Vanuatu</v>
          </cell>
          <cell r="I31" t="str">
            <v>Santo</v>
          </cell>
          <cell r="J31" t="str">
            <v>Sanma</v>
          </cell>
          <cell r="K31" t="str">
            <v>0084615001</v>
          </cell>
          <cell r="L31" t="str">
            <v>MATEVULU COLLEGE</v>
          </cell>
          <cell r="M31" t="str">
            <v>SS</v>
          </cell>
          <cell r="N31" t="str">
            <v>No</v>
          </cell>
          <cell r="O31" t="str">
            <v xml:space="preserve">7 8 9 10 11 12 13 </v>
          </cell>
          <cell r="P31">
            <v>647</v>
          </cell>
          <cell r="Q31">
            <v>42000</v>
          </cell>
          <cell r="R31">
            <v>27174000</v>
          </cell>
          <cell r="S31">
            <v>8152200</v>
          </cell>
          <cell r="U31">
            <v>8152200</v>
          </cell>
          <cell r="W31">
            <v>8152200</v>
          </cell>
          <cell r="X31">
            <v>8152200</v>
          </cell>
        </row>
        <row r="32">
          <cell r="B32" t="str">
            <v>0222352</v>
          </cell>
          <cell r="C32" t="str">
            <v>Menevula Junior Secondary</v>
          </cell>
          <cell r="D32" t="str">
            <v>ENG</v>
          </cell>
          <cell r="E32" t="str">
            <v>PEB_SANMA</v>
          </cell>
          <cell r="F32" t="str">
            <v>Sanma PEB</v>
          </cell>
          <cell r="G32" t="str">
            <v>V</v>
          </cell>
          <cell r="H32" t="str">
            <v>Government of Vanuatu</v>
          </cell>
          <cell r="I32" t="str">
            <v>Santo</v>
          </cell>
          <cell r="J32" t="str">
            <v>Sanma</v>
          </cell>
          <cell r="K32" t="str">
            <v>0084617001</v>
          </cell>
          <cell r="L32" t="str">
            <v>MENEVULA JUNIOR SECONDARY SCHOOL</v>
          </cell>
          <cell r="M32" t="str">
            <v>SS</v>
          </cell>
          <cell r="N32" t="str">
            <v>No</v>
          </cell>
          <cell r="O32" t="str">
            <v xml:space="preserve">7 8 9 10 </v>
          </cell>
          <cell r="P32">
            <v>126</v>
          </cell>
          <cell r="Q32">
            <v>42000</v>
          </cell>
          <cell r="R32">
            <v>5292000</v>
          </cell>
          <cell r="S32">
            <v>1587600</v>
          </cell>
          <cell r="U32">
            <v>1587600</v>
          </cell>
          <cell r="W32">
            <v>1587600</v>
          </cell>
          <cell r="X32">
            <v>1587600</v>
          </cell>
        </row>
        <row r="33">
          <cell r="B33" t="str">
            <v>022229</v>
          </cell>
          <cell r="C33" t="str">
            <v>Merei (Mamara)</v>
          </cell>
          <cell r="D33" t="str">
            <v>ENG</v>
          </cell>
          <cell r="E33" t="str">
            <v>PEB_SANMA</v>
          </cell>
          <cell r="F33" t="str">
            <v>Sanma PEB</v>
          </cell>
          <cell r="G33" t="str">
            <v>V</v>
          </cell>
          <cell r="H33" t="str">
            <v>Government of Vanuatu</v>
          </cell>
          <cell r="I33" t="str">
            <v>Santo</v>
          </cell>
          <cell r="J33" t="str">
            <v>Sanma</v>
          </cell>
          <cell r="K33" t="str">
            <v>0084623001</v>
          </cell>
          <cell r="L33" t="str">
            <v>MEREI PRIMARY SCHOOL</v>
          </cell>
          <cell r="M33" t="str">
            <v>PS</v>
          </cell>
          <cell r="N33" t="str">
            <v>No</v>
          </cell>
          <cell r="O33" t="str">
            <v xml:space="preserve">1 2 3 4 5 6 7 8 </v>
          </cell>
          <cell r="P33">
            <v>43</v>
          </cell>
          <cell r="Q33">
            <v>42000</v>
          </cell>
          <cell r="R33">
            <v>1806000</v>
          </cell>
          <cell r="S33">
            <v>541800</v>
          </cell>
          <cell r="U33">
            <v>541800</v>
          </cell>
          <cell r="W33">
            <v>541800</v>
          </cell>
          <cell r="X33">
            <v>541800</v>
          </cell>
        </row>
        <row r="34">
          <cell r="B34" t="str">
            <v>0222304</v>
          </cell>
          <cell r="C34" t="str">
            <v xml:space="preserve">Moli Valivu </v>
          </cell>
          <cell r="D34" t="str">
            <v>FRE</v>
          </cell>
          <cell r="E34" t="str">
            <v>FELP</v>
          </cell>
          <cell r="F34" t="str">
            <v>Federation de l'enseignement libre protestant (FELP)</v>
          </cell>
          <cell r="G34" t="str">
            <v>G</v>
          </cell>
          <cell r="H34" t="str">
            <v>Church (Government Assisted)</v>
          </cell>
          <cell r="I34" t="str">
            <v>Santo</v>
          </cell>
          <cell r="J34" t="str">
            <v>Sanma</v>
          </cell>
          <cell r="K34" t="str">
            <v>0084619001</v>
          </cell>
          <cell r="L34" t="str">
            <v>COLLEGE DE MOLI VALIVU</v>
          </cell>
          <cell r="M34" t="str">
            <v>SS</v>
          </cell>
          <cell r="N34" t="str">
            <v>No</v>
          </cell>
          <cell r="O34" t="str">
            <v xml:space="preserve">7 8 9 10 </v>
          </cell>
          <cell r="P34">
            <v>50</v>
          </cell>
          <cell r="Q34">
            <v>42000</v>
          </cell>
          <cell r="R34">
            <v>2100000</v>
          </cell>
          <cell r="S34">
            <v>630000</v>
          </cell>
          <cell r="U34">
            <v>630000</v>
          </cell>
          <cell r="W34">
            <v>630000</v>
          </cell>
          <cell r="X34">
            <v>630000</v>
          </cell>
        </row>
        <row r="35">
          <cell r="B35" t="str">
            <v>0221344</v>
          </cell>
          <cell r="C35" t="str">
            <v>Nandiutu English</v>
          </cell>
          <cell r="D35" t="str">
            <v>ENG</v>
          </cell>
          <cell r="E35" t="str">
            <v>PEB_SANMA</v>
          </cell>
          <cell r="F35" t="str">
            <v>Sanma PEB</v>
          </cell>
          <cell r="G35" t="str">
            <v>V</v>
          </cell>
          <cell r="H35" t="str">
            <v>Government of Vanuatu</v>
          </cell>
          <cell r="I35" t="str">
            <v>Malo</v>
          </cell>
          <cell r="J35" t="str">
            <v>Sanma</v>
          </cell>
          <cell r="K35" t="str">
            <v>0084613001</v>
          </cell>
          <cell r="L35" t="str">
            <v>COLLEGE DE NANDIUTU</v>
          </cell>
          <cell r="M35" t="str">
            <v>SS</v>
          </cell>
          <cell r="N35" t="str">
            <v>No</v>
          </cell>
          <cell r="O35" t="str">
            <v xml:space="preserve">7 8 9 10 </v>
          </cell>
          <cell r="P35">
            <v>149</v>
          </cell>
          <cell r="Q35">
            <v>42000</v>
          </cell>
          <cell r="R35">
            <v>6258000</v>
          </cell>
          <cell r="S35">
            <v>1877400</v>
          </cell>
          <cell r="U35">
            <v>1877400</v>
          </cell>
          <cell r="W35">
            <v>1877400</v>
          </cell>
          <cell r="X35">
            <v>1877400</v>
          </cell>
        </row>
        <row r="36">
          <cell r="B36" t="str">
            <v>0221305</v>
          </cell>
          <cell r="C36" t="str">
            <v>Nandiutu French</v>
          </cell>
          <cell r="D36" t="str">
            <v>FRE</v>
          </cell>
          <cell r="E36" t="str">
            <v>PEB_SANMA</v>
          </cell>
          <cell r="F36" t="str">
            <v>Sanma PEB</v>
          </cell>
          <cell r="G36" t="str">
            <v>V</v>
          </cell>
          <cell r="H36" t="str">
            <v>Government of Vanuatu</v>
          </cell>
          <cell r="I36" t="str">
            <v>Malo</v>
          </cell>
          <cell r="J36" t="str">
            <v>Sanma</v>
          </cell>
          <cell r="K36" t="str">
            <v>0084613001</v>
          </cell>
          <cell r="L36" t="str">
            <v>COLLEGE DE NANDIUTU</v>
          </cell>
          <cell r="M36" t="str">
            <v>SS</v>
          </cell>
          <cell r="N36" t="str">
            <v>No</v>
          </cell>
          <cell r="O36" t="str">
            <v xml:space="preserve">7 8 9 10 </v>
          </cell>
          <cell r="P36">
            <v>45</v>
          </cell>
          <cell r="Q36">
            <v>42000</v>
          </cell>
          <cell r="R36">
            <v>1890000</v>
          </cell>
          <cell r="S36">
            <v>567000</v>
          </cell>
          <cell r="T36">
            <v>0</v>
          </cell>
          <cell r="U36">
            <v>567000</v>
          </cell>
          <cell r="W36">
            <v>567000</v>
          </cell>
          <cell r="X36">
            <v>567000</v>
          </cell>
        </row>
        <row r="37">
          <cell r="B37" t="str">
            <v>022241</v>
          </cell>
          <cell r="C37" t="str">
            <v>Natawa</v>
          </cell>
          <cell r="D37" t="str">
            <v>ENG</v>
          </cell>
          <cell r="E37" t="str">
            <v>PEB_SANMA</v>
          </cell>
          <cell r="F37" t="str">
            <v>Sanma PEB</v>
          </cell>
          <cell r="G37" t="str">
            <v>V</v>
          </cell>
          <cell r="H37" t="str">
            <v>Government of Vanuatu</v>
          </cell>
          <cell r="I37" t="str">
            <v>Santo</v>
          </cell>
          <cell r="J37" t="str">
            <v>Sanma</v>
          </cell>
          <cell r="K37" t="str">
            <v>0084624001</v>
          </cell>
          <cell r="L37" t="str">
            <v>NATAWA PRIMARY SCHOOL</v>
          </cell>
          <cell r="M37" t="str">
            <v>PS</v>
          </cell>
          <cell r="N37" t="str">
            <v>No</v>
          </cell>
          <cell r="O37" t="str">
            <v xml:space="preserve">1 2 3 4 5 6 7 8 </v>
          </cell>
          <cell r="P37">
            <v>113</v>
          </cell>
          <cell r="Q37">
            <v>42000</v>
          </cell>
          <cell r="R37">
            <v>4746000</v>
          </cell>
          <cell r="S37">
            <v>1423800</v>
          </cell>
          <cell r="U37">
            <v>1423800</v>
          </cell>
          <cell r="W37">
            <v>1423800</v>
          </cell>
          <cell r="X37">
            <v>1423800</v>
          </cell>
        </row>
        <row r="38">
          <cell r="B38" t="str">
            <v>0222513</v>
          </cell>
          <cell r="C38" t="str">
            <v>Navele</v>
          </cell>
          <cell r="D38" t="str">
            <v>ENG</v>
          </cell>
          <cell r="E38" t="str">
            <v>ACOM</v>
          </cell>
          <cell r="F38" t="str">
            <v>Anglican Church of Melanesia</v>
          </cell>
          <cell r="G38" t="str">
            <v>G</v>
          </cell>
          <cell r="H38" t="str">
            <v>Church (Government Assisted)</v>
          </cell>
          <cell r="I38" t="str">
            <v>Santo</v>
          </cell>
          <cell r="J38" t="str">
            <v>Sanma</v>
          </cell>
          <cell r="K38" t="str">
            <v>0098399001</v>
          </cell>
          <cell r="L38" t="str">
            <v>NAVELE JUNIOR SECONDARY SCHOOL</v>
          </cell>
          <cell r="M38" t="str">
            <v>SS</v>
          </cell>
          <cell r="N38" t="str">
            <v>No</v>
          </cell>
          <cell r="O38" t="str">
            <v xml:space="preserve">7 8 9 10 </v>
          </cell>
          <cell r="P38">
            <v>73</v>
          </cell>
          <cell r="Q38">
            <v>42000</v>
          </cell>
          <cell r="R38">
            <v>3066000</v>
          </cell>
          <cell r="S38">
            <v>919800</v>
          </cell>
          <cell r="U38">
            <v>919800</v>
          </cell>
          <cell r="W38">
            <v>919800</v>
          </cell>
          <cell r="X38">
            <v>919800</v>
          </cell>
        </row>
        <row r="39">
          <cell r="B39" t="str">
            <v>0222309</v>
          </cell>
          <cell r="C39" t="str">
            <v>Rowhani</v>
          </cell>
          <cell r="D39" t="str">
            <v>ENG</v>
          </cell>
          <cell r="E39" t="str">
            <v>BAHAI</v>
          </cell>
          <cell r="F39" t="str">
            <v>Bahai</v>
          </cell>
          <cell r="G39" t="str">
            <v>G</v>
          </cell>
          <cell r="H39" t="str">
            <v>Church (Government Assisted)</v>
          </cell>
          <cell r="I39" t="str">
            <v>Santo</v>
          </cell>
          <cell r="J39" t="str">
            <v>Sanma</v>
          </cell>
          <cell r="K39" t="str">
            <v>0107822001</v>
          </cell>
          <cell r="L39" t="str">
            <v>ROWHANI SCHOOL</v>
          </cell>
          <cell r="M39" t="str">
            <v>SS</v>
          </cell>
          <cell r="N39" t="str">
            <v>Yes</v>
          </cell>
          <cell r="O39" t="str">
            <v xml:space="preserve">7 8 9 10 </v>
          </cell>
          <cell r="P39">
            <v>152</v>
          </cell>
          <cell r="Q39">
            <v>42000</v>
          </cell>
          <cell r="R39">
            <v>6384000</v>
          </cell>
          <cell r="S39">
            <v>1915200</v>
          </cell>
          <cell r="U39">
            <v>1915200</v>
          </cell>
          <cell r="W39">
            <v>1915200</v>
          </cell>
          <cell r="X39">
            <v>1915200</v>
          </cell>
        </row>
        <row r="40">
          <cell r="B40" t="str">
            <v>022264</v>
          </cell>
          <cell r="C40" t="str">
            <v>Saletui</v>
          </cell>
          <cell r="D40" t="str">
            <v>ENG</v>
          </cell>
          <cell r="E40" t="str">
            <v>PEB_SANMA</v>
          </cell>
          <cell r="F40" t="str">
            <v>Sanma PEB</v>
          </cell>
          <cell r="G40" t="str">
            <v>V</v>
          </cell>
          <cell r="H40" t="str">
            <v>Government of Vanuatu</v>
          </cell>
          <cell r="I40" t="str">
            <v>Santo</v>
          </cell>
          <cell r="J40" t="str">
            <v>Sanma</v>
          </cell>
          <cell r="K40" t="str">
            <v>0084654001</v>
          </cell>
          <cell r="L40" t="str">
            <v>SALETUI PRIMARY SCHOOL</v>
          </cell>
          <cell r="M40" t="str">
            <v>PS</v>
          </cell>
          <cell r="N40" t="str">
            <v>No</v>
          </cell>
          <cell r="O40" t="str">
            <v xml:space="preserve">1 2 3 4 5 6 7 8 </v>
          </cell>
          <cell r="P40">
            <v>59</v>
          </cell>
          <cell r="Q40">
            <v>42000</v>
          </cell>
          <cell r="R40">
            <v>2478000</v>
          </cell>
          <cell r="S40">
            <v>743400</v>
          </cell>
          <cell r="U40">
            <v>743400</v>
          </cell>
          <cell r="W40">
            <v>743400</v>
          </cell>
          <cell r="X40">
            <v>743400</v>
          </cell>
        </row>
        <row r="41">
          <cell r="B41" t="str">
            <v>0201102</v>
          </cell>
          <cell r="C41" t="str">
            <v>Santo East</v>
          </cell>
          <cell r="D41" t="str">
            <v>ENG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Santo</v>
          </cell>
          <cell r="J41" t="str">
            <v>Sanma</v>
          </cell>
          <cell r="K41" t="str">
            <v>0084612001</v>
          </cell>
          <cell r="L41" t="str">
            <v>SANTO EAST JUNIOR SECONDARY SCHOOL</v>
          </cell>
          <cell r="M41" t="str">
            <v>SS</v>
          </cell>
          <cell r="N41" t="str">
            <v>No</v>
          </cell>
          <cell r="O41" t="str">
            <v xml:space="preserve">7 8 9 10 11 12 13 </v>
          </cell>
          <cell r="P41">
            <v>973</v>
          </cell>
          <cell r="Q41">
            <v>42000</v>
          </cell>
          <cell r="R41">
            <v>40866000</v>
          </cell>
          <cell r="S41">
            <v>12259800</v>
          </cell>
          <cell r="U41">
            <v>12259800</v>
          </cell>
          <cell r="W41">
            <v>12259800</v>
          </cell>
          <cell r="X41">
            <v>12259800</v>
          </cell>
        </row>
        <row r="42">
          <cell r="B42" t="str">
            <v>020111</v>
          </cell>
          <cell r="C42" t="str">
            <v>Sarakata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Santo</v>
          </cell>
          <cell r="J42" t="str">
            <v>Sanma</v>
          </cell>
          <cell r="K42" t="str">
            <v>0084586001</v>
          </cell>
          <cell r="L42" t="str">
            <v>SARAKATA PRIMARY SCHOOL</v>
          </cell>
          <cell r="M42" t="str">
            <v>PS</v>
          </cell>
          <cell r="N42" t="str">
            <v>No</v>
          </cell>
          <cell r="O42" t="str">
            <v xml:space="preserve">1 2 3 4 5 6 7 8 </v>
          </cell>
          <cell r="P42">
            <v>73</v>
          </cell>
          <cell r="Q42">
            <v>42000</v>
          </cell>
          <cell r="R42">
            <v>3066000</v>
          </cell>
          <cell r="S42">
            <v>919800</v>
          </cell>
          <cell r="U42">
            <v>919800</v>
          </cell>
          <cell r="W42">
            <v>919800</v>
          </cell>
          <cell r="X42">
            <v>919800</v>
          </cell>
        </row>
        <row r="43">
          <cell r="B43" t="str">
            <v>022208</v>
          </cell>
          <cell r="C43" t="str">
            <v>St. Jacques</v>
          </cell>
          <cell r="D43" t="str">
            <v>FRE</v>
          </cell>
          <cell r="E43" t="str">
            <v>PEB_SANMA</v>
          </cell>
          <cell r="F43" t="str">
            <v>Sanma PEB</v>
          </cell>
          <cell r="G43" t="str">
            <v>V</v>
          </cell>
          <cell r="H43" t="str">
            <v>Government of Vanuatu</v>
          </cell>
          <cell r="I43" t="str">
            <v>Santo</v>
          </cell>
          <cell r="J43" t="str">
            <v>Sanma</v>
          </cell>
          <cell r="K43" t="str">
            <v>0084599001</v>
          </cell>
          <cell r="L43" t="str">
            <v>ST JACQUES PRIMARY SCHOOL</v>
          </cell>
          <cell r="M43" t="str">
            <v>PS</v>
          </cell>
          <cell r="N43" t="str">
            <v>No</v>
          </cell>
          <cell r="O43" t="str">
            <v xml:space="preserve">1 2 3 4 5 6 7 8 </v>
          </cell>
          <cell r="P43">
            <v>23</v>
          </cell>
          <cell r="Q43">
            <v>42000</v>
          </cell>
          <cell r="R43">
            <v>966000</v>
          </cell>
          <cell r="S43">
            <v>289800</v>
          </cell>
          <cell r="U43">
            <v>289800</v>
          </cell>
          <cell r="W43">
            <v>289800</v>
          </cell>
          <cell r="X43">
            <v>289800</v>
          </cell>
        </row>
        <row r="44">
          <cell r="B44" t="str">
            <v>0222324</v>
          </cell>
          <cell r="C44" t="str">
            <v>Ste. Anne (Port Olry)</v>
          </cell>
          <cell r="D44" t="str">
            <v>FRE</v>
          </cell>
          <cell r="E44" t="str">
            <v>CATH</v>
          </cell>
          <cell r="F44" t="str">
            <v>Catholic Education Authority</v>
          </cell>
          <cell r="G44" t="str">
            <v>G</v>
          </cell>
          <cell r="H44" t="str">
            <v>Church (Government Assisted)</v>
          </cell>
          <cell r="I44" t="str">
            <v>Santo</v>
          </cell>
          <cell r="J44" t="str">
            <v>Sanma</v>
          </cell>
          <cell r="K44" t="str">
            <v>0084620001</v>
          </cell>
          <cell r="L44" t="str">
            <v>COLLEGE DE STE ANNE</v>
          </cell>
          <cell r="M44" t="str">
            <v>SS</v>
          </cell>
          <cell r="N44" t="str">
            <v>No</v>
          </cell>
          <cell r="O44" t="str">
            <v xml:space="preserve">7 8 9 10 11 12 </v>
          </cell>
          <cell r="P44">
            <v>257</v>
          </cell>
          <cell r="Q44">
            <v>42000</v>
          </cell>
          <cell r="R44">
            <v>10794000</v>
          </cell>
          <cell r="S44">
            <v>3238200</v>
          </cell>
          <cell r="U44">
            <v>3238200</v>
          </cell>
          <cell r="W44">
            <v>3238200</v>
          </cell>
          <cell r="X44">
            <v>3238200</v>
          </cell>
        </row>
        <row r="45">
          <cell r="B45" t="str">
            <v>020105</v>
          </cell>
          <cell r="C45" t="str">
            <v>Ste. Therese Luganville</v>
          </cell>
          <cell r="D45" t="str">
            <v>FRE</v>
          </cell>
          <cell r="E45" t="str">
            <v>CATH</v>
          </cell>
          <cell r="F45" t="str">
            <v>Catholic Education Authority</v>
          </cell>
          <cell r="G45" t="str">
            <v>G</v>
          </cell>
          <cell r="H45" t="str">
            <v>Church (Government Assisted)</v>
          </cell>
          <cell r="I45" t="str">
            <v>Santo</v>
          </cell>
          <cell r="J45" t="str">
            <v>Sanma</v>
          </cell>
          <cell r="K45" t="str">
            <v>0084655001</v>
          </cell>
          <cell r="L45" t="str">
            <v>ST THERESE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157</v>
          </cell>
          <cell r="Q45">
            <v>42000</v>
          </cell>
          <cell r="R45">
            <v>6594000</v>
          </cell>
          <cell r="S45">
            <v>1978200</v>
          </cell>
          <cell r="U45">
            <v>1978200</v>
          </cell>
          <cell r="W45">
            <v>1978200</v>
          </cell>
          <cell r="X45">
            <v>1978200</v>
          </cell>
        </row>
        <row r="46">
          <cell r="B46" t="str">
            <v>0222308</v>
          </cell>
          <cell r="C46" t="str">
            <v>Tata Secondary School</v>
          </cell>
          <cell r="D46" t="str">
            <v>ENG</v>
          </cell>
          <cell r="E46" t="str">
            <v>PCV</v>
          </cell>
          <cell r="F46" t="str">
            <v>Presbyterian Church of Vanuatu</v>
          </cell>
          <cell r="G46" t="str">
            <v>G</v>
          </cell>
          <cell r="H46" t="str">
            <v>Church (Government Assisted)</v>
          </cell>
          <cell r="I46" t="str">
            <v>Santo</v>
          </cell>
          <cell r="J46" t="str">
            <v>Sanma</v>
          </cell>
          <cell r="K46" t="str">
            <v>0084616001</v>
          </cell>
          <cell r="L46" t="str">
            <v>TATA JUNIOR SECONDARY SCHOOL</v>
          </cell>
          <cell r="M46" t="str">
            <v>SS</v>
          </cell>
          <cell r="N46" t="str">
            <v>No</v>
          </cell>
          <cell r="O46" t="str">
            <v xml:space="preserve">7 8 9 10 </v>
          </cell>
          <cell r="P46">
            <v>391</v>
          </cell>
          <cell r="Q46">
            <v>42000</v>
          </cell>
          <cell r="R46">
            <v>16422000</v>
          </cell>
          <cell r="S46">
            <v>4926600</v>
          </cell>
          <cell r="U46">
            <v>4926600</v>
          </cell>
          <cell r="W46">
            <v>4926600</v>
          </cell>
          <cell r="X46">
            <v>4926600</v>
          </cell>
        </row>
        <row r="47">
          <cell r="B47" t="str">
            <v>0222584</v>
          </cell>
          <cell r="C47" t="str">
            <v>Tata Senior Secondary</v>
          </cell>
          <cell r="D47" t="str">
            <v>ENG</v>
          </cell>
          <cell r="E47" t="str">
            <v>Sanma</v>
          </cell>
          <cell r="F47" t="str">
            <v>0084635001</v>
          </cell>
          <cell r="G47" t="str">
            <v>TATA PRIMARY SCHOOL</v>
          </cell>
          <cell r="H47" t="str">
            <v>Church (Government Assisted)</v>
          </cell>
          <cell r="I47" t="str">
            <v>Santo</v>
          </cell>
          <cell r="J47" t="str">
            <v>Sanma</v>
          </cell>
          <cell r="K47" t="str">
            <v>0084616001</v>
          </cell>
          <cell r="L47" t="str">
            <v>TATA JUNIOR SECONDARY SCHOOL</v>
          </cell>
          <cell r="M47" t="str">
            <v>SS</v>
          </cell>
          <cell r="N47" t="str">
            <v>Yes</v>
          </cell>
          <cell r="O47">
            <v>11</v>
          </cell>
          <cell r="P47">
            <v>63</v>
          </cell>
          <cell r="Q47">
            <v>42000</v>
          </cell>
          <cell r="R47">
            <v>2646000</v>
          </cell>
          <cell r="S47">
            <v>793800</v>
          </cell>
          <cell r="U47">
            <v>793800</v>
          </cell>
          <cell r="W47">
            <v>793800</v>
          </cell>
          <cell r="X47">
            <v>793800</v>
          </cell>
        </row>
        <row r="48">
          <cell r="B48" t="str">
            <v>0426300</v>
          </cell>
          <cell r="C48" t="str">
            <v>Ambaebulu Secondary</v>
          </cell>
          <cell r="D48" t="str">
            <v>ENG</v>
          </cell>
          <cell r="E48" t="str">
            <v>PEB_PENAMA</v>
          </cell>
          <cell r="F48" t="str">
            <v>Penama PEB</v>
          </cell>
          <cell r="G48" t="str">
            <v>V</v>
          </cell>
          <cell r="H48" t="str">
            <v>Government of Vanuatu</v>
          </cell>
          <cell r="I48" t="str">
            <v>Ambae</v>
          </cell>
          <cell r="J48" t="str">
            <v>Penama</v>
          </cell>
          <cell r="K48" t="str">
            <v>0084687001</v>
          </cell>
          <cell r="L48" t="str">
            <v>AMBAEBULU JUNIOR SECONDARY SCHOOL</v>
          </cell>
          <cell r="M48" t="str">
            <v>SS</v>
          </cell>
          <cell r="N48" t="str">
            <v>No</v>
          </cell>
          <cell r="O48" t="str">
            <v xml:space="preserve">7 8 9 10 </v>
          </cell>
          <cell r="P48">
            <v>181</v>
          </cell>
          <cell r="Q48">
            <v>42000</v>
          </cell>
          <cell r="R48">
            <v>7602000</v>
          </cell>
          <cell r="S48">
            <v>2280600</v>
          </cell>
          <cell r="U48">
            <v>2280600</v>
          </cell>
          <cell r="W48">
            <v>2280600</v>
          </cell>
          <cell r="X48">
            <v>2280600</v>
          </cell>
        </row>
        <row r="49">
          <cell r="B49" t="str">
            <v>0326351</v>
          </cell>
          <cell r="C49" t="str">
            <v>Apostolic College</v>
          </cell>
          <cell r="D49" t="str">
            <v>ENG</v>
          </cell>
          <cell r="E49" t="str">
            <v>APO</v>
          </cell>
          <cell r="F49" t="str">
            <v>Apostolic Church</v>
          </cell>
          <cell r="G49" t="str">
            <v>G</v>
          </cell>
          <cell r="H49" t="str">
            <v>Church (Government Assisted)</v>
          </cell>
          <cell r="I49" t="str">
            <v>Ambae</v>
          </cell>
          <cell r="J49" t="str">
            <v>Penama</v>
          </cell>
          <cell r="K49" t="str">
            <v>0103607001</v>
          </cell>
          <cell r="L49" t="str">
            <v>APOSTOLIC COLLEGE</v>
          </cell>
          <cell r="M49" t="str">
            <v>SS</v>
          </cell>
          <cell r="N49" t="str">
            <v>No</v>
          </cell>
          <cell r="O49" t="str">
            <v xml:space="preserve">7 8 9 10 </v>
          </cell>
          <cell r="P49">
            <v>122</v>
          </cell>
          <cell r="Q49">
            <v>42000</v>
          </cell>
          <cell r="R49">
            <v>5124000</v>
          </cell>
          <cell r="S49">
            <v>1537200</v>
          </cell>
          <cell r="U49">
            <v>1537200</v>
          </cell>
          <cell r="W49">
            <v>1537200</v>
          </cell>
          <cell r="X49">
            <v>1537200</v>
          </cell>
        </row>
        <row r="50">
          <cell r="B50" t="str">
            <v>0328352</v>
          </cell>
          <cell r="C50" t="str">
            <v>Atavtabanga Secondary</v>
          </cell>
          <cell r="D50" t="str">
            <v>ENG</v>
          </cell>
          <cell r="E50" t="str">
            <v>PEB_PENAMA</v>
          </cell>
          <cell r="F50" t="str">
            <v>Penama PEB</v>
          </cell>
          <cell r="G50" t="str">
            <v>V</v>
          </cell>
          <cell r="H50" t="str">
            <v>Government of Vanuatu</v>
          </cell>
          <cell r="I50" t="str">
            <v>Pentecost</v>
          </cell>
          <cell r="J50" t="str">
            <v>Penama</v>
          </cell>
          <cell r="K50" t="str">
            <v>0084867001</v>
          </cell>
          <cell r="L50" t="str">
            <v>ATAVTABANGA PRIMARY SCHOOL</v>
          </cell>
          <cell r="M50" t="str">
            <v>SS</v>
          </cell>
          <cell r="N50" t="str">
            <v>Yes</v>
          </cell>
          <cell r="O50" t="str">
            <v xml:space="preserve">7 8 9 10 </v>
          </cell>
          <cell r="P50">
            <v>191</v>
          </cell>
          <cell r="Q50">
            <v>42000</v>
          </cell>
          <cell r="R50">
            <v>8022000</v>
          </cell>
          <cell r="S50">
            <v>2406600</v>
          </cell>
          <cell r="U50">
            <v>2406600</v>
          </cell>
          <cell r="W50">
            <v>2406600</v>
          </cell>
          <cell r="X50">
            <v>2406600</v>
          </cell>
        </row>
        <row r="51">
          <cell r="B51" t="str">
            <v>0429345</v>
          </cell>
          <cell r="C51" t="str">
            <v>Amelvet Secondary</v>
          </cell>
          <cell r="D51" t="str">
            <v>ENG</v>
          </cell>
          <cell r="E51" t="str">
            <v>PEB_MALAMP</v>
          </cell>
          <cell r="F51" t="str">
            <v>Malampa PEB</v>
          </cell>
          <cell r="G51" t="str">
            <v>V</v>
          </cell>
          <cell r="H51" t="str">
            <v>Government of Vanuatu</v>
          </cell>
          <cell r="I51" t="str">
            <v>Malekula</v>
          </cell>
          <cell r="J51" t="str">
            <v>Malampa</v>
          </cell>
          <cell r="K51" t="str">
            <v>0084749001</v>
          </cell>
          <cell r="L51" t="str">
            <v>AMELVET JUNIOR SECONDARY SCHOOL</v>
          </cell>
          <cell r="M51" t="str">
            <v>SS</v>
          </cell>
          <cell r="N51" t="str">
            <v>No</v>
          </cell>
          <cell r="O51" t="str">
            <v xml:space="preserve">7 8 9 10 </v>
          </cell>
          <cell r="P51">
            <v>238</v>
          </cell>
          <cell r="Q51">
            <v>42000</v>
          </cell>
          <cell r="R51">
            <v>9996000</v>
          </cell>
          <cell r="S51">
            <v>2998800</v>
          </cell>
          <cell r="U51">
            <v>2998800</v>
          </cell>
          <cell r="W51">
            <v>2998800</v>
          </cell>
          <cell r="X51">
            <v>2998800</v>
          </cell>
        </row>
        <row r="52">
          <cell r="B52" t="str">
            <v>0429423</v>
          </cell>
          <cell r="C52" t="str">
            <v xml:space="preserve">Aulua Secondary </v>
          </cell>
          <cell r="D52" t="str">
            <v>ENG</v>
          </cell>
          <cell r="H52" t="str">
            <v>Church (Government Assisted)</v>
          </cell>
          <cell r="I52" t="str">
            <v>Malekula</v>
          </cell>
          <cell r="J52" t="str">
            <v>Malampa</v>
          </cell>
          <cell r="K52" t="str">
            <v>0084957001</v>
          </cell>
          <cell r="L52" t="str">
            <v>AULUA PRIMARY SCHOOL</v>
          </cell>
          <cell r="M52" t="str">
            <v>PS</v>
          </cell>
          <cell r="N52" t="str">
            <v>No</v>
          </cell>
          <cell r="O52" t="str">
            <v xml:space="preserve">1 2 3 4 5 6 7 8 </v>
          </cell>
          <cell r="P52">
            <v>151</v>
          </cell>
          <cell r="Q52">
            <v>42000</v>
          </cell>
          <cell r="R52">
            <v>6342000</v>
          </cell>
          <cell r="S52">
            <v>1902600</v>
          </cell>
          <cell r="U52">
            <v>1902600</v>
          </cell>
          <cell r="W52">
            <v>1902600</v>
          </cell>
          <cell r="X52">
            <v>1902600</v>
          </cell>
        </row>
        <row r="53">
          <cell r="B53" t="str">
            <v>0429377</v>
          </cell>
          <cell r="C53" t="str">
            <v>Brenwei</v>
          </cell>
          <cell r="D53" t="str">
            <v>ENG</v>
          </cell>
          <cell r="E53" t="str">
            <v>PEB_MALAMP</v>
          </cell>
          <cell r="F53" t="str">
            <v>Malampa PEB</v>
          </cell>
          <cell r="G53" t="str">
            <v>V</v>
          </cell>
          <cell r="H53" t="str">
            <v>Government of Vanuatu</v>
          </cell>
          <cell r="I53" t="str">
            <v>Malekula</v>
          </cell>
          <cell r="J53" t="str">
            <v>Malampa</v>
          </cell>
          <cell r="K53" t="str">
            <v>0137985001</v>
          </cell>
          <cell r="L53" t="str">
            <v>BRENWEI JUNIOR &amp; SECONDARY SCHOOL</v>
          </cell>
          <cell r="M53" t="str">
            <v>SS</v>
          </cell>
          <cell r="N53" t="str">
            <v>No</v>
          </cell>
          <cell r="O53" t="str">
            <v xml:space="preserve">7 8 9 10 </v>
          </cell>
          <cell r="P53">
            <v>173</v>
          </cell>
          <cell r="Q53">
            <v>42000</v>
          </cell>
          <cell r="R53">
            <v>7266000</v>
          </cell>
          <cell r="S53">
            <v>2179800</v>
          </cell>
          <cell r="U53">
            <v>2179800</v>
          </cell>
          <cell r="W53">
            <v>2179800</v>
          </cell>
          <cell r="X53">
            <v>2179800</v>
          </cell>
        </row>
        <row r="54">
          <cell r="B54" t="str">
            <v>0344315</v>
          </cell>
          <cell r="C54" t="str">
            <v>College de Lehili</v>
          </cell>
          <cell r="D54" t="str">
            <v>FRE</v>
          </cell>
          <cell r="E54" t="str">
            <v>PEB_MALAMP</v>
          </cell>
          <cell r="F54" t="str">
            <v>Malampa PEB</v>
          </cell>
          <cell r="G54" t="str">
            <v>V</v>
          </cell>
          <cell r="H54" t="str">
            <v>Government of Vanuatu</v>
          </cell>
          <cell r="I54" t="str">
            <v>Paama</v>
          </cell>
          <cell r="J54" t="str">
            <v>Malampa</v>
          </cell>
          <cell r="K54" t="str">
            <v>0084710001</v>
          </cell>
          <cell r="L54" t="str">
            <v>COLLEGE DE LEHILI</v>
          </cell>
          <cell r="M54" t="str">
            <v>SS</v>
          </cell>
          <cell r="N54" t="str">
            <v>No</v>
          </cell>
          <cell r="O54" t="str">
            <v xml:space="preserve">7 8 9 10 </v>
          </cell>
          <cell r="P54">
            <v>49</v>
          </cell>
          <cell r="Q54">
            <v>42000</v>
          </cell>
          <cell r="R54">
            <v>2058000</v>
          </cell>
          <cell r="S54">
            <v>617400</v>
          </cell>
          <cell r="U54">
            <v>617400</v>
          </cell>
          <cell r="W54">
            <v>617400</v>
          </cell>
          <cell r="X54">
            <v>617400</v>
          </cell>
        </row>
        <row r="55">
          <cell r="B55" t="str">
            <v>0329309</v>
          </cell>
          <cell r="C55" t="str">
            <v>Jean Vidil (Vao)</v>
          </cell>
          <cell r="D55" t="str">
            <v>FRE</v>
          </cell>
          <cell r="E55" t="str">
            <v>CATH</v>
          </cell>
          <cell r="F55" t="str">
            <v>Catholic Education Authority</v>
          </cell>
          <cell r="G55" t="str">
            <v>G</v>
          </cell>
          <cell r="H55" t="str">
            <v>Church (Government Assisted)</v>
          </cell>
          <cell r="I55" t="str">
            <v>Malekula</v>
          </cell>
          <cell r="J55" t="str">
            <v>Malampa</v>
          </cell>
          <cell r="K55" t="str">
            <v>0084714001</v>
          </cell>
          <cell r="L55" t="str">
            <v>COLLEGE DE VAO</v>
          </cell>
          <cell r="M55" t="str">
            <v>SS</v>
          </cell>
          <cell r="N55" t="str">
            <v>No</v>
          </cell>
          <cell r="O55" t="str">
            <v xml:space="preserve">7 8 9 10 </v>
          </cell>
          <cell r="P55">
            <v>108</v>
          </cell>
          <cell r="Q55">
            <v>42000</v>
          </cell>
          <cell r="R55">
            <v>4536000</v>
          </cell>
          <cell r="S55">
            <v>1360800</v>
          </cell>
          <cell r="U55">
            <v>1360800</v>
          </cell>
          <cell r="W55">
            <v>1360800</v>
          </cell>
          <cell r="X55">
            <v>1360800</v>
          </cell>
        </row>
        <row r="56">
          <cell r="B56" t="str">
            <v>0329301</v>
          </cell>
          <cell r="C56" t="str">
            <v>Lakatoro</v>
          </cell>
          <cell r="D56" t="str">
            <v>ENG</v>
          </cell>
          <cell r="E56" t="str">
            <v>PEB_MALAMP</v>
          </cell>
          <cell r="F56" t="str">
            <v>Malampa PEB</v>
          </cell>
          <cell r="G56" t="str">
            <v>V</v>
          </cell>
          <cell r="H56" t="str">
            <v>Government of Vanuatu</v>
          </cell>
          <cell r="I56" t="str">
            <v>Malekula</v>
          </cell>
          <cell r="J56" t="str">
            <v>Malampa</v>
          </cell>
          <cell r="K56" t="str">
            <v>0084700001</v>
          </cell>
          <cell r="L56" t="str">
            <v>LAKATORO JUNIOR SECONDARY SCHOOL</v>
          </cell>
          <cell r="M56" t="str">
            <v>SS</v>
          </cell>
          <cell r="N56" t="str">
            <v>No</v>
          </cell>
          <cell r="O56" t="str">
            <v xml:space="preserve">7 8 9 10 </v>
          </cell>
          <cell r="P56">
            <v>397</v>
          </cell>
          <cell r="Q56">
            <v>42000</v>
          </cell>
          <cell r="R56">
            <v>16674000</v>
          </cell>
          <cell r="S56">
            <v>5002200</v>
          </cell>
          <cell r="U56">
            <v>5002200</v>
          </cell>
          <cell r="W56">
            <v>5002200</v>
          </cell>
          <cell r="X56">
            <v>5002200</v>
          </cell>
        </row>
        <row r="57">
          <cell r="B57" t="str">
            <v>0329314</v>
          </cell>
          <cell r="C57" t="str">
            <v>Lamap</v>
          </cell>
          <cell r="D57" t="str">
            <v>FRE</v>
          </cell>
          <cell r="E57" t="str">
            <v>CATH</v>
          </cell>
          <cell r="F57" t="str">
            <v>Catholic Education Authority</v>
          </cell>
          <cell r="G57" t="str">
            <v>G</v>
          </cell>
          <cell r="H57" t="str">
            <v>Church (Government Assisted)</v>
          </cell>
          <cell r="I57" t="str">
            <v>Malekula</v>
          </cell>
          <cell r="J57" t="str">
            <v>Malampa</v>
          </cell>
          <cell r="K57" t="str">
            <v>0084715001</v>
          </cell>
          <cell r="L57" t="str">
            <v>COLLEGE DE LAMAP</v>
          </cell>
          <cell r="M57" t="str">
            <v>SS</v>
          </cell>
          <cell r="N57" t="str">
            <v>No</v>
          </cell>
          <cell r="O57" t="str">
            <v xml:space="preserve">7 8 9 10 </v>
          </cell>
          <cell r="P57">
            <v>128</v>
          </cell>
          <cell r="Q57">
            <v>42000</v>
          </cell>
          <cell r="R57">
            <v>5376000</v>
          </cell>
          <cell r="S57">
            <v>1612800</v>
          </cell>
          <cell r="U57">
            <v>1612800</v>
          </cell>
          <cell r="W57">
            <v>1612800</v>
          </cell>
          <cell r="X57">
            <v>1612800</v>
          </cell>
        </row>
        <row r="58">
          <cell r="B58" t="str">
            <v>0443425</v>
          </cell>
          <cell r="C58" t="str">
            <v>Lonmelfaran</v>
          </cell>
          <cell r="D58" t="str">
            <v>ENG</v>
          </cell>
          <cell r="E58" t="str">
            <v>Ambrym</v>
          </cell>
          <cell r="F58" t="str">
            <v>Malampa</v>
          </cell>
          <cell r="G58" t="str">
            <v>0203739001</v>
          </cell>
          <cell r="H58" t="str">
            <v>Government of Vanuatu</v>
          </cell>
          <cell r="I58" t="str">
            <v>Ambrym</v>
          </cell>
          <cell r="J58" t="str">
            <v>Malampa</v>
          </cell>
          <cell r="K58" t="str">
            <v>0203739001</v>
          </cell>
          <cell r="L58" t="str">
            <v>LONMELFARAN</v>
          </cell>
          <cell r="M58" t="str">
            <v>PS</v>
          </cell>
          <cell r="N58" t="str">
            <v>No</v>
          </cell>
          <cell r="O58" t="str">
            <v xml:space="preserve">7 8 9 10 </v>
          </cell>
          <cell r="P58">
            <v>104</v>
          </cell>
          <cell r="Q58">
            <v>42000</v>
          </cell>
          <cell r="R58">
            <v>4368000</v>
          </cell>
          <cell r="S58">
            <v>1310400</v>
          </cell>
          <cell r="U58">
            <v>1310400</v>
          </cell>
          <cell r="W58">
            <v>1310400</v>
          </cell>
          <cell r="X58">
            <v>1310400</v>
          </cell>
        </row>
        <row r="59">
          <cell r="B59" t="str">
            <v>0443374</v>
          </cell>
          <cell r="C59" t="str">
            <v>Maranatha</v>
          </cell>
          <cell r="D59" t="str">
            <v>ENG</v>
          </cell>
          <cell r="E59" t="str">
            <v>SDA</v>
          </cell>
          <cell r="F59" t="str">
            <v>Seven Day Adventist</v>
          </cell>
          <cell r="G59" t="str">
            <v>G</v>
          </cell>
          <cell r="H59" t="str">
            <v>Church (Government Assisted)</v>
          </cell>
          <cell r="I59" t="str">
            <v>Ambrym</v>
          </cell>
          <cell r="J59" t="str">
            <v>Malampa</v>
          </cell>
          <cell r="K59" t="str">
            <v>0098402001</v>
          </cell>
          <cell r="L59" t="str">
            <v>MARANATHA JUNIOR SECONDARY SCHOOL</v>
          </cell>
          <cell r="M59" t="str">
            <v>SS</v>
          </cell>
          <cell r="N59" t="str">
            <v>No</v>
          </cell>
          <cell r="O59" t="str">
            <v xml:space="preserve">7 8 9 10 </v>
          </cell>
          <cell r="P59">
            <v>86</v>
          </cell>
          <cell r="Q59">
            <v>42000</v>
          </cell>
          <cell r="R59">
            <v>3612000</v>
          </cell>
          <cell r="S59">
            <v>1083600</v>
          </cell>
          <cell r="U59">
            <v>1083600</v>
          </cell>
          <cell r="W59">
            <v>1083600</v>
          </cell>
          <cell r="X59">
            <v>1083600</v>
          </cell>
        </row>
        <row r="60">
          <cell r="B60" t="str">
            <v>042995</v>
          </cell>
          <cell r="C60" t="str">
            <v>Matanvath Junior Secondary School</v>
          </cell>
          <cell r="D60" t="str">
            <v>ENG</v>
          </cell>
          <cell r="E60" t="str">
            <v>PEB_MALAMP</v>
          </cell>
          <cell r="F60" t="str">
            <v>Malampa PEB</v>
          </cell>
          <cell r="G60" t="str">
            <v>V</v>
          </cell>
          <cell r="H60" t="str">
            <v>Government of Vanuatu</v>
          </cell>
          <cell r="I60" t="str">
            <v>Malekula</v>
          </cell>
          <cell r="J60" t="str">
            <v>Malampa</v>
          </cell>
          <cell r="K60" t="str">
            <v>0085084001</v>
          </cell>
          <cell r="L60" t="str">
            <v>MATANVAT PRIMARY SCHOOL</v>
          </cell>
          <cell r="M60" t="str">
            <v>SS</v>
          </cell>
          <cell r="N60" t="str">
            <v>No</v>
          </cell>
          <cell r="O60" t="str">
            <v xml:space="preserve">7 8 9 10 </v>
          </cell>
          <cell r="P60">
            <v>78</v>
          </cell>
          <cell r="Q60">
            <v>42000</v>
          </cell>
          <cell r="R60">
            <v>3276000</v>
          </cell>
          <cell r="S60">
            <v>982800</v>
          </cell>
          <cell r="U60">
            <v>982800</v>
          </cell>
          <cell r="W60">
            <v>982800</v>
          </cell>
          <cell r="X60">
            <v>982800</v>
          </cell>
        </row>
        <row r="61">
          <cell r="B61" t="str">
            <v>0443423</v>
          </cell>
          <cell r="C61" t="str">
            <v>Mbossung Secondary</v>
          </cell>
          <cell r="D61" t="str">
            <v>ENG</v>
          </cell>
          <cell r="H61" t="str">
            <v>Government of Vanuatu</v>
          </cell>
          <cell r="I61" t="str">
            <v>Ambrym</v>
          </cell>
          <cell r="J61" t="str">
            <v>Malampa</v>
          </cell>
          <cell r="K61" t="str">
            <v>0085006001</v>
          </cell>
          <cell r="L61" t="str">
            <v>MBOSSUNG PRIMARY SCHOOL</v>
          </cell>
          <cell r="M61" t="str">
            <v>PS</v>
          </cell>
          <cell r="N61" t="str">
            <v>No</v>
          </cell>
          <cell r="O61" t="str">
            <v xml:space="preserve">1 2 3 4 5 6 7 8 </v>
          </cell>
          <cell r="P61">
            <v>98</v>
          </cell>
          <cell r="Q61">
            <v>42000</v>
          </cell>
          <cell r="R61">
            <v>4116000</v>
          </cell>
          <cell r="S61">
            <v>1234800</v>
          </cell>
          <cell r="U61">
            <v>1234800</v>
          </cell>
          <cell r="W61">
            <v>1234800</v>
          </cell>
          <cell r="X61">
            <v>1234800</v>
          </cell>
        </row>
        <row r="62">
          <cell r="B62" t="str">
            <v>0329304</v>
          </cell>
          <cell r="C62" t="str">
            <v>Norsup</v>
          </cell>
          <cell r="D62" t="str">
            <v>FRE</v>
          </cell>
          <cell r="E62" t="str">
            <v>PEB_MALAMP</v>
          </cell>
          <cell r="F62" t="str">
            <v>Malampa PEB</v>
          </cell>
          <cell r="G62" t="str">
            <v>V</v>
          </cell>
          <cell r="H62" t="str">
            <v>Government of Vanuatu</v>
          </cell>
          <cell r="I62" t="str">
            <v>Malekula</v>
          </cell>
          <cell r="J62" t="str">
            <v>Malampa</v>
          </cell>
          <cell r="K62" t="str">
            <v>0084701001</v>
          </cell>
          <cell r="L62" t="str">
            <v>COLLEGE DE NORSUP</v>
          </cell>
          <cell r="M62" t="str">
            <v>SS</v>
          </cell>
          <cell r="N62" t="str">
            <v>No</v>
          </cell>
          <cell r="O62" t="str">
            <v xml:space="preserve">7 8 9 10 11 12 13 </v>
          </cell>
          <cell r="P62">
            <v>383</v>
          </cell>
          <cell r="Q62">
            <v>42000</v>
          </cell>
          <cell r="R62">
            <v>16086000</v>
          </cell>
          <cell r="S62">
            <v>4825800</v>
          </cell>
          <cell r="U62">
            <v>4825800</v>
          </cell>
          <cell r="W62">
            <v>4825800</v>
          </cell>
          <cell r="X62">
            <v>4825800</v>
          </cell>
        </row>
        <row r="63">
          <cell r="B63" t="str">
            <v>0343312</v>
          </cell>
          <cell r="C63" t="str">
            <v>Olal (Tobol)</v>
          </cell>
          <cell r="D63" t="str">
            <v>FRE</v>
          </cell>
          <cell r="E63" t="str">
            <v>PEB_MALAMP</v>
          </cell>
          <cell r="F63" t="str">
            <v>Malampa PEB</v>
          </cell>
          <cell r="G63" t="str">
            <v>V</v>
          </cell>
          <cell r="H63" t="str">
            <v>Government of Vanuatu</v>
          </cell>
          <cell r="I63" t="str">
            <v>Ambrym</v>
          </cell>
          <cell r="J63" t="str">
            <v>Malampa</v>
          </cell>
          <cell r="K63" t="str">
            <v>0084707001</v>
          </cell>
          <cell r="L63" t="str">
            <v>COLLEGE D' OLAL</v>
          </cell>
          <cell r="M63" t="str">
            <v>SS</v>
          </cell>
          <cell r="N63" t="str">
            <v>No</v>
          </cell>
          <cell r="O63" t="str">
            <v xml:space="preserve">7 8 9 10 </v>
          </cell>
          <cell r="P63">
            <v>67</v>
          </cell>
          <cell r="Q63">
            <v>42000</v>
          </cell>
          <cell r="R63">
            <v>2814000</v>
          </cell>
          <cell r="S63">
            <v>844200</v>
          </cell>
          <cell r="U63">
            <v>844200</v>
          </cell>
          <cell r="W63">
            <v>844200</v>
          </cell>
          <cell r="X63">
            <v>844200</v>
          </cell>
        </row>
        <row r="64">
          <cell r="B64" t="str">
            <v>0329305</v>
          </cell>
          <cell r="C64" t="str">
            <v>Orap</v>
          </cell>
          <cell r="D64" t="str">
            <v>FRE</v>
          </cell>
          <cell r="E64" t="str">
            <v>FELP</v>
          </cell>
          <cell r="F64" t="str">
            <v>Federation de l'enseignement libre protestant (FELP)</v>
          </cell>
          <cell r="G64" t="str">
            <v>G</v>
          </cell>
          <cell r="H64" t="str">
            <v>Church (Government Assisted)</v>
          </cell>
          <cell r="I64" t="str">
            <v>Malekula</v>
          </cell>
          <cell r="J64" t="str">
            <v>Malampa</v>
          </cell>
          <cell r="K64" t="str">
            <v>0084712001</v>
          </cell>
          <cell r="L64" t="str">
            <v>COLLEGE D'ORAP</v>
          </cell>
          <cell r="M64" t="str">
            <v>SS</v>
          </cell>
          <cell r="N64" t="str">
            <v>No</v>
          </cell>
          <cell r="O64" t="str">
            <v xml:space="preserve">7 8 9 10 11 12 </v>
          </cell>
          <cell r="P64">
            <v>138</v>
          </cell>
          <cell r="Q64">
            <v>42000</v>
          </cell>
          <cell r="R64">
            <v>5796000</v>
          </cell>
          <cell r="S64">
            <v>1738800</v>
          </cell>
          <cell r="U64">
            <v>1738800</v>
          </cell>
          <cell r="W64">
            <v>1738800</v>
          </cell>
          <cell r="X64">
            <v>1738800</v>
          </cell>
        </row>
        <row r="65">
          <cell r="B65" t="str">
            <v>0343302</v>
          </cell>
          <cell r="C65" t="str">
            <v>Ranon</v>
          </cell>
          <cell r="D65" t="str">
            <v>ENG</v>
          </cell>
          <cell r="E65" t="str">
            <v>PEB_MALAMP</v>
          </cell>
          <cell r="F65" t="str">
            <v>Malampa PEB</v>
          </cell>
          <cell r="G65" t="str">
            <v>V</v>
          </cell>
          <cell r="H65" t="str">
            <v>Government of Vanuatu</v>
          </cell>
          <cell r="I65" t="str">
            <v>Ambrym</v>
          </cell>
          <cell r="J65" t="str">
            <v>Malampa</v>
          </cell>
          <cell r="K65" t="str">
            <v>0084706001</v>
          </cell>
          <cell r="L65" t="str">
            <v>RANON JUNIOR SECONDARY SCHOOL</v>
          </cell>
          <cell r="M65" t="str">
            <v>SS</v>
          </cell>
          <cell r="N65" t="str">
            <v>No</v>
          </cell>
          <cell r="O65" t="str">
            <v xml:space="preserve">7 8 9 10 </v>
          </cell>
          <cell r="P65">
            <v>96</v>
          </cell>
          <cell r="Q65">
            <v>42000</v>
          </cell>
          <cell r="R65">
            <v>4032000</v>
          </cell>
          <cell r="S65">
            <v>1209600</v>
          </cell>
          <cell r="U65">
            <v>1209600</v>
          </cell>
          <cell r="W65">
            <v>1209600</v>
          </cell>
          <cell r="X65">
            <v>1209600</v>
          </cell>
        </row>
        <row r="66">
          <cell r="B66" t="str">
            <v>0428310</v>
          </cell>
          <cell r="C66" t="str">
            <v>Bwatnapni Secondary</v>
          </cell>
          <cell r="D66" t="str">
            <v>ENG</v>
          </cell>
          <cell r="E66" t="str">
            <v>ACOM</v>
          </cell>
          <cell r="F66" t="str">
            <v>Anglican Church of Melanesia</v>
          </cell>
          <cell r="G66" t="str">
            <v>G</v>
          </cell>
          <cell r="H66" t="str">
            <v>Church (Government Assisted)</v>
          </cell>
          <cell r="I66" t="str">
            <v>Pentecost</v>
          </cell>
          <cell r="J66" t="str">
            <v>Penama</v>
          </cell>
          <cell r="K66" t="str">
            <v>0084695001</v>
          </cell>
          <cell r="L66" t="str">
            <v>BWATNAPNI JUNIOR SECONDARY SCHOOL</v>
          </cell>
          <cell r="M66" t="str">
            <v>SS</v>
          </cell>
          <cell r="N66" t="str">
            <v>No</v>
          </cell>
          <cell r="O66" t="str">
            <v xml:space="preserve">7 8 9 10 </v>
          </cell>
          <cell r="P66">
            <v>176</v>
          </cell>
          <cell r="Q66">
            <v>42000</v>
          </cell>
          <cell r="R66">
            <v>7392000</v>
          </cell>
          <cell r="S66">
            <v>2217600</v>
          </cell>
          <cell r="U66">
            <v>2217600</v>
          </cell>
          <cell r="W66">
            <v>2217600</v>
          </cell>
          <cell r="X66">
            <v>2217600</v>
          </cell>
        </row>
        <row r="67">
          <cell r="B67" t="str">
            <v>0427305</v>
          </cell>
          <cell r="C67" t="str">
            <v>Gambule Secondary</v>
          </cell>
          <cell r="D67" t="str">
            <v>ENG</v>
          </cell>
          <cell r="E67" t="str">
            <v>PEB_PENAMA</v>
          </cell>
          <cell r="F67" t="str">
            <v>Penama PEB</v>
          </cell>
          <cell r="G67" t="str">
            <v>V</v>
          </cell>
          <cell r="H67" t="str">
            <v>Government of Vanuatu</v>
          </cell>
          <cell r="I67" t="str">
            <v>Maewo</v>
          </cell>
          <cell r="J67" t="str">
            <v>Penama</v>
          </cell>
          <cell r="K67" t="str">
            <v>0084690001</v>
          </cell>
          <cell r="L67" t="str">
            <v>GAMBULE JUNIOR SECONDARY SCHOOL</v>
          </cell>
          <cell r="M67" t="str">
            <v>SS</v>
          </cell>
          <cell r="N67" t="str">
            <v>No</v>
          </cell>
          <cell r="O67" t="str">
            <v xml:space="preserve">7 8 9 10 </v>
          </cell>
          <cell r="P67">
            <v>141</v>
          </cell>
          <cell r="Q67">
            <v>42000</v>
          </cell>
          <cell r="R67">
            <v>5922000</v>
          </cell>
          <cell r="S67">
            <v>1776600</v>
          </cell>
          <cell r="U67">
            <v>1776600</v>
          </cell>
          <cell r="W67">
            <v>1776600</v>
          </cell>
          <cell r="X67">
            <v>1776600</v>
          </cell>
        </row>
        <row r="68">
          <cell r="B68" t="str">
            <v>0428306</v>
          </cell>
          <cell r="C68" t="str">
            <v>Lini Memorial College</v>
          </cell>
          <cell r="D68" t="str">
            <v>ENG</v>
          </cell>
          <cell r="E68" t="str">
            <v>ACOM</v>
          </cell>
          <cell r="F68" t="str">
            <v>Anglican Church of Melanesia</v>
          </cell>
          <cell r="G68" t="str">
            <v>G</v>
          </cell>
          <cell r="H68" t="str">
            <v>Church (Government Assisted)</v>
          </cell>
          <cell r="I68" t="str">
            <v>Pentecost</v>
          </cell>
          <cell r="J68" t="str">
            <v>Penama</v>
          </cell>
          <cell r="K68" t="str">
            <v>0084692001</v>
          </cell>
          <cell r="L68" t="str">
            <v>LINI MEMORIAL COLLEGE</v>
          </cell>
          <cell r="M68" t="str">
            <v>SS</v>
          </cell>
          <cell r="N68" t="str">
            <v>No</v>
          </cell>
          <cell r="O68" t="str">
            <v xml:space="preserve">7 8 9 10 </v>
          </cell>
          <cell r="P68">
            <v>326</v>
          </cell>
          <cell r="Q68">
            <v>42000</v>
          </cell>
          <cell r="R68">
            <v>13692000</v>
          </cell>
          <cell r="S68">
            <v>4107600</v>
          </cell>
          <cell r="U68">
            <v>4107600</v>
          </cell>
          <cell r="W68">
            <v>4107600</v>
          </cell>
          <cell r="X68">
            <v>4107600</v>
          </cell>
        </row>
        <row r="69">
          <cell r="B69" t="str">
            <v>0426301</v>
          </cell>
          <cell r="C69" t="str">
            <v>Londua Secondary</v>
          </cell>
          <cell r="D69" t="str">
            <v>ENG</v>
          </cell>
          <cell r="E69" t="str">
            <v>CHCHR</v>
          </cell>
          <cell r="F69" t="str">
            <v>Church of Christ</v>
          </cell>
          <cell r="G69" t="str">
            <v>G</v>
          </cell>
          <cell r="H69" t="str">
            <v>Church (Government Assisted)</v>
          </cell>
          <cell r="I69" t="str">
            <v>Ambae</v>
          </cell>
          <cell r="J69" t="str">
            <v>Penama</v>
          </cell>
          <cell r="K69" t="str">
            <v>0084697001</v>
          </cell>
          <cell r="L69" t="str">
            <v>LONDUA VOCATIONAL SECONDARY SCHOOL</v>
          </cell>
          <cell r="M69" t="str">
            <v>SS</v>
          </cell>
          <cell r="N69" t="str">
            <v>No</v>
          </cell>
          <cell r="O69" t="str">
            <v xml:space="preserve">7 8 9 10 11 12 </v>
          </cell>
          <cell r="P69">
            <v>146</v>
          </cell>
          <cell r="Q69">
            <v>42000</v>
          </cell>
          <cell r="R69">
            <v>6132000</v>
          </cell>
          <cell r="S69">
            <v>1839600</v>
          </cell>
          <cell r="U69">
            <v>1839600</v>
          </cell>
          <cell r="W69">
            <v>1839600</v>
          </cell>
          <cell r="X69">
            <v>1839600</v>
          </cell>
        </row>
        <row r="70">
          <cell r="B70" t="str">
            <v>0428307</v>
          </cell>
          <cell r="C70" t="str">
            <v>Melsisi Secondary</v>
          </cell>
          <cell r="D70" t="str">
            <v>FRE</v>
          </cell>
          <cell r="E70" t="str">
            <v>CATH</v>
          </cell>
          <cell r="F70" t="str">
            <v>Catholic Education Authority</v>
          </cell>
          <cell r="G70" t="str">
            <v>G</v>
          </cell>
          <cell r="H70" t="str">
            <v>Church (Government Assisted)</v>
          </cell>
          <cell r="I70" t="str">
            <v>Pentecost</v>
          </cell>
          <cell r="J70" t="str">
            <v>Penama</v>
          </cell>
          <cell r="K70" t="str">
            <v>0084694001</v>
          </cell>
          <cell r="L70" t="str">
            <v>COLLEGE DE MELSISI</v>
          </cell>
          <cell r="M70" t="str">
            <v>SS</v>
          </cell>
          <cell r="N70" t="str">
            <v>No</v>
          </cell>
          <cell r="O70" t="str">
            <v xml:space="preserve">7 8 9 10 11 12 </v>
          </cell>
          <cell r="P70">
            <v>318</v>
          </cell>
          <cell r="Q70">
            <v>42000</v>
          </cell>
          <cell r="R70">
            <v>13356000</v>
          </cell>
          <cell r="S70">
            <v>4006800</v>
          </cell>
          <cell r="U70">
            <v>4006800</v>
          </cell>
          <cell r="W70">
            <v>4006800</v>
          </cell>
          <cell r="X70">
            <v>4006800</v>
          </cell>
        </row>
        <row r="71">
          <cell r="B71" t="str">
            <v>0426302</v>
          </cell>
          <cell r="C71" t="str">
            <v>Navutiriki Secondary English</v>
          </cell>
          <cell r="D71" t="str">
            <v>ENG</v>
          </cell>
          <cell r="E71" t="str">
            <v>PEB_PENAMA</v>
          </cell>
          <cell r="F71" t="str">
            <v>Penama PEB</v>
          </cell>
          <cell r="G71" t="str">
            <v>V</v>
          </cell>
          <cell r="H71" t="str">
            <v>Government of Vanuatu</v>
          </cell>
          <cell r="I71" t="str">
            <v>Ambae</v>
          </cell>
          <cell r="J71" t="str">
            <v>Penama</v>
          </cell>
          <cell r="K71" t="str">
            <v>0084696001</v>
          </cell>
          <cell r="L71" t="str">
            <v>NAVUTURIKI JUNIOR SECONDARY SCHOOL</v>
          </cell>
          <cell r="M71" t="str">
            <v>SS</v>
          </cell>
          <cell r="N71" t="str">
            <v>Yes</v>
          </cell>
          <cell r="O71" t="str">
            <v xml:space="preserve">7 8 9 10 </v>
          </cell>
          <cell r="P71">
            <v>45</v>
          </cell>
          <cell r="Q71">
            <v>42000</v>
          </cell>
          <cell r="R71">
            <v>1890000</v>
          </cell>
          <cell r="S71">
            <v>567000</v>
          </cell>
          <cell r="U71">
            <v>567000</v>
          </cell>
          <cell r="W71">
            <v>567000</v>
          </cell>
          <cell r="X71">
            <v>567000</v>
          </cell>
        </row>
        <row r="72">
          <cell r="B72" t="str">
            <v>0426311</v>
          </cell>
          <cell r="C72" t="str">
            <v>Navutiriki Secondary French</v>
          </cell>
          <cell r="D72" t="str">
            <v>FRE</v>
          </cell>
          <cell r="E72" t="str">
            <v>PEB_PENAMA</v>
          </cell>
          <cell r="F72" t="str">
            <v>Penama PEB</v>
          </cell>
          <cell r="G72" t="str">
            <v>V</v>
          </cell>
          <cell r="H72" t="str">
            <v>Government of Vanuatu</v>
          </cell>
          <cell r="I72" t="str">
            <v>Ambae</v>
          </cell>
          <cell r="J72" t="str">
            <v>Penama</v>
          </cell>
          <cell r="K72" t="str">
            <v>0084696001</v>
          </cell>
          <cell r="L72" t="str">
            <v>NAVUTURIKI JUNIOR SECONDARY SCHOOL</v>
          </cell>
          <cell r="M72" t="str">
            <v>SS</v>
          </cell>
          <cell r="N72" t="str">
            <v>Yes</v>
          </cell>
          <cell r="O72" t="str">
            <v xml:space="preserve">7 8 9 10 </v>
          </cell>
          <cell r="P72">
            <v>47</v>
          </cell>
          <cell r="Q72">
            <v>42000</v>
          </cell>
          <cell r="R72">
            <v>1974000</v>
          </cell>
          <cell r="S72">
            <v>592200</v>
          </cell>
          <cell r="U72">
            <v>592200</v>
          </cell>
          <cell r="W72">
            <v>592200</v>
          </cell>
          <cell r="X72">
            <v>592200</v>
          </cell>
        </row>
        <row r="73">
          <cell r="B73" t="str">
            <v>0428308</v>
          </cell>
          <cell r="C73" t="str">
            <v>Ranwadi Church of Christ College</v>
          </cell>
          <cell r="D73" t="str">
            <v>ENG</v>
          </cell>
          <cell r="E73" t="str">
            <v>CHCHR</v>
          </cell>
          <cell r="F73" t="str">
            <v>Church of Christ</v>
          </cell>
          <cell r="G73" t="str">
            <v>G</v>
          </cell>
          <cell r="H73" t="str">
            <v>Church (Government Assisted)</v>
          </cell>
          <cell r="I73" t="str">
            <v>Pentecost</v>
          </cell>
          <cell r="J73" t="str">
            <v>Penama</v>
          </cell>
          <cell r="K73" t="str">
            <v>0084693001</v>
          </cell>
          <cell r="L73" t="str">
            <v>RANWADI HIGH SCHOOL</v>
          </cell>
          <cell r="M73" t="str">
            <v>SS</v>
          </cell>
          <cell r="N73" t="str">
            <v>No</v>
          </cell>
          <cell r="O73" t="str">
            <v xml:space="preserve">7 8 9 10 11 12 13 </v>
          </cell>
          <cell r="P73">
            <v>331</v>
          </cell>
          <cell r="Q73">
            <v>42000</v>
          </cell>
          <cell r="R73">
            <v>13902000</v>
          </cell>
          <cell r="S73">
            <v>4170600</v>
          </cell>
          <cell r="U73">
            <v>4170600</v>
          </cell>
          <cell r="W73">
            <v>4170600</v>
          </cell>
          <cell r="X73">
            <v>4170600</v>
          </cell>
        </row>
        <row r="74">
          <cell r="B74" t="str">
            <v>0426303</v>
          </cell>
          <cell r="C74" t="str">
            <v>St. Patrick's College</v>
          </cell>
          <cell r="D74" t="str">
            <v>ENG</v>
          </cell>
          <cell r="E74" t="str">
            <v>ACOM</v>
          </cell>
          <cell r="F74" t="str">
            <v>Anglican Church of Melanesia</v>
          </cell>
          <cell r="G74" t="str">
            <v>G</v>
          </cell>
          <cell r="H74" t="str">
            <v>Church (Government Assisted)</v>
          </cell>
          <cell r="I74" t="str">
            <v>Ambae</v>
          </cell>
          <cell r="J74" t="str">
            <v>Penama</v>
          </cell>
          <cell r="K74" t="str">
            <v>0084689001</v>
          </cell>
          <cell r="L74" t="str">
            <v>ST PATRICK'S COLLEGE</v>
          </cell>
          <cell r="M74" t="str">
            <v>SS</v>
          </cell>
          <cell r="N74" t="str">
            <v>No</v>
          </cell>
          <cell r="O74" t="str">
            <v xml:space="preserve">7 8 9 10 11 12 13 </v>
          </cell>
          <cell r="P74">
            <v>419</v>
          </cell>
          <cell r="Q74">
            <v>42000</v>
          </cell>
          <cell r="R74">
            <v>17598000</v>
          </cell>
          <cell r="S74">
            <v>5279400</v>
          </cell>
          <cell r="U74">
            <v>5279400</v>
          </cell>
          <cell r="W74">
            <v>5279400</v>
          </cell>
          <cell r="X74">
            <v>5279400</v>
          </cell>
        </row>
        <row r="75">
          <cell r="B75" t="str">
            <v>0327418</v>
          </cell>
          <cell r="C75" t="str">
            <v>Sulua Junior Secondary</v>
          </cell>
          <cell r="D75" t="str">
            <v>ENG</v>
          </cell>
          <cell r="E75" t="str">
            <v>ACOM</v>
          </cell>
          <cell r="F75" t="str">
            <v>Anglican Church of Melanesia</v>
          </cell>
          <cell r="G75" t="str">
            <v>G</v>
          </cell>
          <cell r="H75" t="str">
            <v>Church (Government Assisted)</v>
          </cell>
          <cell r="I75" t="str">
            <v>Maewo</v>
          </cell>
          <cell r="J75" t="str">
            <v>Penama</v>
          </cell>
          <cell r="K75" t="str">
            <v>0084864001</v>
          </cell>
          <cell r="L75" t="str">
            <v>SULUA CENTRE SCHOOL</v>
          </cell>
          <cell r="M75" t="str">
            <v>SS</v>
          </cell>
          <cell r="N75" t="str">
            <v>No</v>
          </cell>
          <cell r="O75" t="str">
            <v xml:space="preserve">7 8 9 10 </v>
          </cell>
          <cell r="P75">
            <v>82</v>
          </cell>
          <cell r="Q75">
            <v>42000</v>
          </cell>
          <cell r="R75">
            <v>3444000</v>
          </cell>
          <cell r="S75">
            <v>1033200</v>
          </cell>
          <cell r="T75">
            <v>0</v>
          </cell>
          <cell r="U75">
            <v>1033200</v>
          </cell>
          <cell r="W75">
            <v>1033200</v>
          </cell>
          <cell r="X75">
            <v>1033200</v>
          </cell>
        </row>
        <row r="76">
          <cell r="B76" t="str">
            <v>0426304</v>
          </cell>
          <cell r="C76" t="str">
            <v>Tagaga Secondary</v>
          </cell>
          <cell r="D76" t="str">
            <v>FRE</v>
          </cell>
          <cell r="E76" t="str">
            <v>CATH</v>
          </cell>
          <cell r="F76" t="str">
            <v>Catholic Education Authority</v>
          </cell>
          <cell r="G76" t="str">
            <v>G</v>
          </cell>
          <cell r="H76" t="str">
            <v>Church (Government Assisted)</v>
          </cell>
          <cell r="I76" t="str">
            <v>Ambae</v>
          </cell>
          <cell r="J76" t="str">
            <v>Penama</v>
          </cell>
          <cell r="K76" t="str">
            <v>0084688001</v>
          </cell>
          <cell r="L76" t="str">
            <v>COLLEGE DE TAGAGA</v>
          </cell>
          <cell r="M76" t="str">
            <v>SS</v>
          </cell>
          <cell r="N76" t="str">
            <v>No</v>
          </cell>
          <cell r="O76" t="str">
            <v xml:space="preserve">7 8 9 10 </v>
          </cell>
          <cell r="P76">
            <v>92</v>
          </cell>
          <cell r="Q76">
            <v>42000</v>
          </cell>
          <cell r="R76">
            <v>3864000</v>
          </cell>
          <cell r="S76">
            <v>1159200</v>
          </cell>
          <cell r="U76">
            <v>1159200</v>
          </cell>
          <cell r="W76">
            <v>1159200</v>
          </cell>
          <cell r="X76">
            <v>1159200</v>
          </cell>
        </row>
        <row r="77">
          <cell r="B77" t="str">
            <v>0428309</v>
          </cell>
          <cell r="C77" t="str">
            <v>Vulumanu Secondary</v>
          </cell>
          <cell r="D77" t="str">
            <v>ENG</v>
          </cell>
          <cell r="E77" t="str">
            <v>PEB_PENAMA</v>
          </cell>
          <cell r="F77" t="str">
            <v>Penama PEB</v>
          </cell>
          <cell r="G77" t="str">
            <v>V</v>
          </cell>
          <cell r="H77" t="str">
            <v>Government of Vanuatu</v>
          </cell>
          <cell r="I77" t="str">
            <v>Pentecost</v>
          </cell>
          <cell r="J77" t="str">
            <v>Penama</v>
          </cell>
          <cell r="K77" t="str">
            <v>0163833001</v>
          </cell>
          <cell r="L77" t="str">
            <v>VULUMANU JUNIOR SECONDARY SCHOOL</v>
          </cell>
          <cell r="M77" t="str">
            <v>SS</v>
          </cell>
          <cell r="N77" t="str">
            <v>No</v>
          </cell>
          <cell r="O77" t="str">
            <v xml:space="preserve">7 8 9 10 </v>
          </cell>
          <cell r="P77">
            <v>131</v>
          </cell>
          <cell r="Q77">
            <v>42000</v>
          </cell>
          <cell r="R77">
            <v>5502000</v>
          </cell>
          <cell r="S77">
            <v>1650600</v>
          </cell>
          <cell r="U77">
            <v>1650600</v>
          </cell>
          <cell r="W77">
            <v>1650600</v>
          </cell>
          <cell r="X77">
            <v>1650600</v>
          </cell>
        </row>
        <row r="78">
          <cell r="B78" t="str">
            <v>0329306</v>
          </cell>
          <cell r="C78" t="str">
            <v>Rensarie</v>
          </cell>
          <cell r="D78" t="str">
            <v>ENG</v>
          </cell>
          <cell r="E78" t="str">
            <v>PEB_MALAMP</v>
          </cell>
          <cell r="F78" t="str">
            <v>Malampa PEB</v>
          </cell>
          <cell r="G78" t="str">
            <v>V</v>
          </cell>
          <cell r="H78" t="str">
            <v>Government of Vanuatu</v>
          </cell>
          <cell r="I78" t="str">
            <v>Malekula</v>
          </cell>
          <cell r="J78" t="str">
            <v>Malampa</v>
          </cell>
          <cell r="K78" t="str">
            <v>0084702001</v>
          </cell>
          <cell r="L78" t="str">
            <v>RENSARIE JUNIOR &amp; SECONDARY SCHOOL</v>
          </cell>
          <cell r="M78" t="str">
            <v>SS</v>
          </cell>
          <cell r="N78" t="str">
            <v>No</v>
          </cell>
          <cell r="O78" t="str">
            <v xml:space="preserve">7 8 9 10 11 12 13 </v>
          </cell>
          <cell r="P78">
            <v>529</v>
          </cell>
          <cell r="Q78">
            <v>42000</v>
          </cell>
          <cell r="R78">
            <v>22218000</v>
          </cell>
          <cell r="S78">
            <v>6665400</v>
          </cell>
          <cell r="U78">
            <v>6665400</v>
          </cell>
          <cell r="W78">
            <v>6665400</v>
          </cell>
          <cell r="X78">
            <v>6665400</v>
          </cell>
        </row>
        <row r="79">
          <cell r="B79" t="str">
            <v>0438378</v>
          </cell>
          <cell r="C79" t="str">
            <v>Sangalai College</v>
          </cell>
          <cell r="D79" t="str">
            <v>ENG</v>
          </cell>
          <cell r="E79" t="str">
            <v>PEB_MALAMP</v>
          </cell>
          <cell r="F79" t="str">
            <v>Malampa PEB</v>
          </cell>
          <cell r="G79" t="str">
            <v>V</v>
          </cell>
          <cell r="H79" t="str">
            <v>Government of Vanuatu</v>
          </cell>
          <cell r="I79" t="str">
            <v>Maskelyns</v>
          </cell>
          <cell r="J79" t="str">
            <v>Malampa</v>
          </cell>
          <cell r="K79" t="str">
            <v>0158309002</v>
          </cell>
          <cell r="L79" t="str">
            <v>SANGALAI JUNIOR SECONDARY SCHOOL</v>
          </cell>
          <cell r="M79" t="str">
            <v>SS</v>
          </cell>
          <cell r="N79" t="str">
            <v>No</v>
          </cell>
          <cell r="O79" t="str">
            <v xml:space="preserve">7 8 9 10 </v>
          </cell>
          <cell r="P79">
            <v>134</v>
          </cell>
          <cell r="Q79">
            <v>42000</v>
          </cell>
          <cell r="R79">
            <v>5628000</v>
          </cell>
          <cell r="S79">
            <v>1688400</v>
          </cell>
          <cell r="U79">
            <v>1688400</v>
          </cell>
          <cell r="W79">
            <v>1688400</v>
          </cell>
          <cell r="X79">
            <v>1688400</v>
          </cell>
        </row>
        <row r="80">
          <cell r="B80" t="str">
            <v>0343303</v>
          </cell>
          <cell r="C80" t="str">
            <v>Sessivi</v>
          </cell>
          <cell r="D80" t="str">
            <v>FRE</v>
          </cell>
          <cell r="E80" t="str">
            <v>CATH</v>
          </cell>
          <cell r="F80" t="str">
            <v>Catholic Education Authority</v>
          </cell>
          <cell r="G80" t="str">
            <v>G</v>
          </cell>
          <cell r="H80" t="str">
            <v>Church (Government Assisted)</v>
          </cell>
          <cell r="I80" t="str">
            <v>Ambrym</v>
          </cell>
          <cell r="J80" t="str">
            <v>Malampa</v>
          </cell>
          <cell r="K80" t="str">
            <v>0084716001</v>
          </cell>
          <cell r="L80" t="str">
            <v>COLLEGE DE SESSIVI</v>
          </cell>
          <cell r="M80" t="str">
            <v>SS</v>
          </cell>
          <cell r="N80" t="str">
            <v>No</v>
          </cell>
          <cell r="O80" t="str">
            <v xml:space="preserve">7 8 9 10 </v>
          </cell>
          <cell r="P80">
            <v>140</v>
          </cell>
          <cell r="Q80">
            <v>42000</v>
          </cell>
          <cell r="R80">
            <v>5880000</v>
          </cell>
          <cell r="S80">
            <v>1764000</v>
          </cell>
          <cell r="U80">
            <v>1764000</v>
          </cell>
          <cell r="W80">
            <v>1764000</v>
          </cell>
          <cell r="X80">
            <v>1764000</v>
          </cell>
        </row>
        <row r="81">
          <cell r="B81" t="str">
            <v>0340311</v>
          </cell>
          <cell r="C81" t="str">
            <v>South Malekula (Lonvat)</v>
          </cell>
          <cell r="D81" t="str">
            <v>ENG</v>
          </cell>
          <cell r="E81" t="str">
            <v>PEB_MALAMP</v>
          </cell>
          <cell r="F81" t="str">
            <v>Malampa PEB</v>
          </cell>
          <cell r="G81" t="str">
            <v>V</v>
          </cell>
          <cell r="H81" t="str">
            <v>Government of Vanuatu</v>
          </cell>
          <cell r="I81" t="str">
            <v>Malekula</v>
          </cell>
          <cell r="J81" t="str">
            <v>Malampa</v>
          </cell>
          <cell r="K81" t="str">
            <v>0084711001</v>
          </cell>
          <cell r="L81" t="str">
            <v>LONVAT JUNIOR SECONDARY SCHOOL</v>
          </cell>
          <cell r="M81" t="str">
            <v>SS</v>
          </cell>
          <cell r="N81" t="str">
            <v>No</v>
          </cell>
          <cell r="O81" t="str">
            <v xml:space="preserve">7 8 9 10 </v>
          </cell>
          <cell r="P81">
            <v>214</v>
          </cell>
          <cell r="Q81">
            <v>42000</v>
          </cell>
          <cell r="R81">
            <v>8988000</v>
          </cell>
          <cell r="S81">
            <v>2696400</v>
          </cell>
          <cell r="U81">
            <v>2696400</v>
          </cell>
          <cell r="W81">
            <v>2696400</v>
          </cell>
          <cell r="X81">
            <v>2696400</v>
          </cell>
        </row>
        <row r="82">
          <cell r="B82" t="str">
            <v>0329308</v>
          </cell>
          <cell r="C82" t="str">
            <v>South West Bay</v>
          </cell>
          <cell r="D82" t="str">
            <v>ENG</v>
          </cell>
          <cell r="E82" t="str">
            <v>PCV</v>
          </cell>
          <cell r="F82" t="str">
            <v>Presbyterian Church of Vanuatu</v>
          </cell>
          <cell r="G82" t="str">
            <v>G</v>
          </cell>
          <cell r="H82" t="str">
            <v>Church (Government Assisted)</v>
          </cell>
          <cell r="I82" t="str">
            <v>Malekula</v>
          </cell>
          <cell r="J82" t="str">
            <v>Malampa</v>
          </cell>
          <cell r="K82" t="str">
            <v>0084709001</v>
          </cell>
          <cell r="L82" t="str">
            <v>SWB JUNIOR SECONDARY SCHOOL</v>
          </cell>
          <cell r="M82" t="str">
            <v>SS</v>
          </cell>
          <cell r="N82" t="str">
            <v>No</v>
          </cell>
          <cell r="O82" t="str">
            <v xml:space="preserve">7 8 9 10 </v>
          </cell>
          <cell r="P82">
            <v>218</v>
          </cell>
          <cell r="Q82">
            <v>42000</v>
          </cell>
          <cell r="R82">
            <v>9156000</v>
          </cell>
          <cell r="S82">
            <v>2746800</v>
          </cell>
          <cell r="U82">
            <v>2746800</v>
          </cell>
          <cell r="W82">
            <v>2746800</v>
          </cell>
          <cell r="X82">
            <v>2746800</v>
          </cell>
        </row>
        <row r="83">
          <cell r="B83" t="str">
            <v>0429379</v>
          </cell>
          <cell r="C83" t="str">
            <v>Unmet</v>
          </cell>
          <cell r="D83" t="str">
            <v>FRE</v>
          </cell>
          <cell r="E83" t="str">
            <v>CATH</v>
          </cell>
          <cell r="F83" t="str">
            <v>Catholic Education Authority</v>
          </cell>
          <cell r="G83" t="str">
            <v>G</v>
          </cell>
          <cell r="H83" t="str">
            <v>Church (Government Assisted)</v>
          </cell>
          <cell r="I83" t="str">
            <v>Malekula</v>
          </cell>
          <cell r="J83" t="str">
            <v>Malampa</v>
          </cell>
          <cell r="K83" t="str">
            <v>0122123001</v>
          </cell>
          <cell r="L83" t="str">
            <v>UNMET JUNIOR SECONDARY SCHOOL</v>
          </cell>
          <cell r="M83" t="str">
            <v>SS</v>
          </cell>
          <cell r="N83" t="str">
            <v>No</v>
          </cell>
          <cell r="O83" t="str">
            <v xml:space="preserve">7 8 9 10 </v>
          </cell>
          <cell r="P83">
            <v>146</v>
          </cell>
          <cell r="Q83">
            <v>42000</v>
          </cell>
          <cell r="R83">
            <v>6132000</v>
          </cell>
          <cell r="S83">
            <v>1839600</v>
          </cell>
          <cell r="U83">
            <v>1839600</v>
          </cell>
          <cell r="W83">
            <v>1839600</v>
          </cell>
          <cell r="X83">
            <v>1839600</v>
          </cell>
        </row>
        <row r="84">
          <cell r="B84" t="str">
            <v>0344310</v>
          </cell>
          <cell r="C84" t="str">
            <v>Vaum</v>
          </cell>
          <cell r="D84" t="str">
            <v>ENG</v>
          </cell>
          <cell r="E84" t="str">
            <v>PCV</v>
          </cell>
          <cell r="F84" t="str">
            <v>Presbyterian Church of Vanuatu</v>
          </cell>
          <cell r="G84" t="str">
            <v>G</v>
          </cell>
          <cell r="H84" t="str">
            <v>Church (Government Assisted)</v>
          </cell>
          <cell r="I84" t="str">
            <v>Paama</v>
          </cell>
          <cell r="J84" t="str">
            <v>Malampa</v>
          </cell>
          <cell r="K84" t="str">
            <v>0084708001</v>
          </cell>
          <cell r="L84" t="str">
            <v>VAUM JUNIOR SECONDARY SCHOOL</v>
          </cell>
          <cell r="M84" t="str">
            <v>SS</v>
          </cell>
          <cell r="N84" t="str">
            <v>No</v>
          </cell>
          <cell r="O84" t="str">
            <v xml:space="preserve">7 8 9 10 </v>
          </cell>
          <cell r="P84">
            <v>107</v>
          </cell>
          <cell r="Q84">
            <v>42000</v>
          </cell>
          <cell r="R84">
            <v>4494000</v>
          </cell>
          <cell r="S84">
            <v>1348200</v>
          </cell>
          <cell r="U84">
            <v>1348200</v>
          </cell>
          <cell r="W84">
            <v>1348200</v>
          </cell>
          <cell r="X84">
            <v>1348200</v>
          </cell>
        </row>
        <row r="85">
          <cell r="B85" t="str">
            <v>0429373</v>
          </cell>
          <cell r="C85" t="str">
            <v>Walarano</v>
          </cell>
          <cell r="D85" t="str">
            <v>FRE</v>
          </cell>
          <cell r="E85" t="str">
            <v>CATH</v>
          </cell>
          <cell r="F85" t="str">
            <v>Catholic Education Authority</v>
          </cell>
          <cell r="G85" t="str">
            <v>G</v>
          </cell>
          <cell r="H85" t="str">
            <v>Church (Government Assisted)</v>
          </cell>
          <cell r="I85" t="str">
            <v>Malekula</v>
          </cell>
          <cell r="J85" t="str">
            <v>Malampa</v>
          </cell>
          <cell r="K85" t="str">
            <v>0103609001</v>
          </cell>
          <cell r="L85" t="str">
            <v>WALARANO JUNIOR, SECONDARY SCHOOL</v>
          </cell>
          <cell r="M85" t="str">
            <v>SS</v>
          </cell>
          <cell r="N85" t="str">
            <v>No</v>
          </cell>
          <cell r="O85" t="str">
            <v xml:space="preserve">7 8 9 10 </v>
          </cell>
          <cell r="P85">
            <v>104</v>
          </cell>
          <cell r="Q85">
            <v>42000</v>
          </cell>
          <cell r="R85">
            <v>4368000</v>
          </cell>
          <cell r="S85">
            <v>1310400</v>
          </cell>
          <cell r="U85">
            <v>1310400</v>
          </cell>
          <cell r="W85">
            <v>1310400</v>
          </cell>
          <cell r="X85">
            <v>1310400</v>
          </cell>
        </row>
        <row r="86">
          <cell r="B86" t="str">
            <v>0443424</v>
          </cell>
          <cell r="C86" t="str">
            <v>Wuro Secondary</v>
          </cell>
          <cell r="D86" t="str">
            <v>ENG</v>
          </cell>
          <cell r="H86" t="str">
            <v>Government of Vanuatu</v>
          </cell>
          <cell r="I86" t="str">
            <v>Ambrym</v>
          </cell>
          <cell r="J86" t="str">
            <v>Malampa</v>
          </cell>
          <cell r="K86" t="str">
            <v>0085073001</v>
          </cell>
          <cell r="L86" t="str">
            <v>WURO PRIMARY SCHOOL</v>
          </cell>
          <cell r="M86" t="str">
            <v>PS</v>
          </cell>
          <cell r="N86" t="str">
            <v>No</v>
          </cell>
          <cell r="O86" t="str">
            <v xml:space="preserve">1 2 3 4 5 6 7 8 </v>
          </cell>
          <cell r="P86">
            <v>126</v>
          </cell>
          <cell r="Q86">
            <v>42000</v>
          </cell>
          <cell r="R86">
            <v>5292000</v>
          </cell>
          <cell r="S86">
            <v>1587600</v>
          </cell>
          <cell r="U86">
            <v>1587600</v>
          </cell>
          <cell r="W86">
            <v>1587600</v>
          </cell>
          <cell r="X86">
            <v>1587600</v>
          </cell>
        </row>
        <row r="87">
          <cell r="B87" t="str">
            <v>054601</v>
          </cell>
          <cell r="C87" t="str">
            <v>Akama</v>
          </cell>
          <cell r="D87" t="str">
            <v>ENG</v>
          </cell>
          <cell r="E87" t="str">
            <v>PEB_SHEFA</v>
          </cell>
          <cell r="F87" t="str">
            <v>Shefa PEB</v>
          </cell>
          <cell r="G87" t="str">
            <v>V</v>
          </cell>
          <cell r="H87" t="str">
            <v>Government of Vanuatu</v>
          </cell>
          <cell r="I87" t="str">
            <v>Epi</v>
          </cell>
          <cell r="J87" t="str">
            <v>Shefa</v>
          </cell>
          <cell r="K87" t="str">
            <v>0084788001</v>
          </cell>
          <cell r="L87" t="str">
            <v>AKAMA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91</v>
          </cell>
          <cell r="Q87">
            <v>42000</v>
          </cell>
          <cell r="R87">
            <v>3822000</v>
          </cell>
          <cell r="S87">
            <v>1146600</v>
          </cell>
          <cell r="U87">
            <v>1146600</v>
          </cell>
          <cell r="W87">
            <v>1146600</v>
          </cell>
          <cell r="X87">
            <v>1146600</v>
          </cell>
        </row>
        <row r="88">
          <cell r="B88" t="str">
            <v>050201</v>
          </cell>
          <cell r="C88" t="str">
            <v>Anabrou Primary</v>
          </cell>
          <cell r="D88" t="str">
            <v>FRE</v>
          </cell>
          <cell r="E88" t="str">
            <v>CATH</v>
          </cell>
          <cell r="F88" t="str">
            <v>Catholic Education Authority</v>
          </cell>
          <cell r="G88" t="str">
            <v>G</v>
          </cell>
          <cell r="H88" t="str">
            <v>Church (Government Assisted)</v>
          </cell>
          <cell r="I88" t="str">
            <v>Efate</v>
          </cell>
          <cell r="J88" t="str">
            <v>Shefa</v>
          </cell>
          <cell r="K88" t="str">
            <v>0084752001</v>
          </cell>
          <cell r="L88" t="str">
            <v>ECOLE PUBLIQUE ANABROU</v>
          </cell>
          <cell r="M88" t="str">
            <v>PS</v>
          </cell>
          <cell r="N88" t="str">
            <v>No</v>
          </cell>
          <cell r="O88" t="str">
            <v xml:space="preserve">1 2 3 4 5 6 7 8 </v>
          </cell>
          <cell r="P88">
            <v>160</v>
          </cell>
          <cell r="Q88">
            <v>42000</v>
          </cell>
          <cell r="R88">
            <v>6720000</v>
          </cell>
          <cell r="S88">
            <v>2016000</v>
          </cell>
          <cell r="U88">
            <v>2016000</v>
          </cell>
          <cell r="W88">
            <v>2016000</v>
          </cell>
          <cell r="X88">
            <v>2016000</v>
          </cell>
        </row>
        <row r="89">
          <cell r="B89" t="str">
            <v>054607</v>
          </cell>
          <cell r="C89" t="str">
            <v>Bonkovio</v>
          </cell>
          <cell r="D89" t="str">
            <v>FRE</v>
          </cell>
          <cell r="E89" t="str">
            <v>PEB_SHEFA</v>
          </cell>
          <cell r="F89" t="str">
            <v>Shefa PEB</v>
          </cell>
          <cell r="G89" t="str">
            <v>V</v>
          </cell>
          <cell r="H89" t="str">
            <v>Government of Vanuatu</v>
          </cell>
          <cell r="I89" t="str">
            <v>Epi</v>
          </cell>
          <cell r="J89" t="str">
            <v>Shefa</v>
          </cell>
          <cell r="K89" t="str">
            <v>0084761001</v>
          </cell>
          <cell r="L89" t="str">
            <v>ECOLE PUBLIQUE BONKOVIO</v>
          </cell>
          <cell r="M89" t="str">
            <v>PS</v>
          </cell>
          <cell r="N89" t="str">
            <v>No</v>
          </cell>
          <cell r="O89" t="str">
            <v xml:space="preserve">1 2 3 4 5 6 7 8 </v>
          </cell>
          <cell r="P89">
            <v>42</v>
          </cell>
          <cell r="Q89">
            <v>42000</v>
          </cell>
          <cell r="R89">
            <v>1764000</v>
          </cell>
          <cell r="S89">
            <v>529200</v>
          </cell>
          <cell r="U89">
            <v>529200</v>
          </cell>
          <cell r="W89">
            <v>529200</v>
          </cell>
          <cell r="X89">
            <v>529200</v>
          </cell>
        </row>
        <row r="90">
          <cell r="B90" t="str">
            <v>0546305</v>
          </cell>
          <cell r="C90" t="str">
            <v>Burumba</v>
          </cell>
          <cell r="D90" t="str">
            <v>FRE</v>
          </cell>
          <cell r="E90" t="str">
            <v>PEB_SHEFA</v>
          </cell>
          <cell r="F90" t="str">
            <v>Shefa PEB</v>
          </cell>
          <cell r="G90" t="str">
            <v>V</v>
          </cell>
          <cell r="H90" t="str">
            <v>Government of Vanuatu</v>
          </cell>
          <cell r="I90" t="str">
            <v>Epi</v>
          </cell>
          <cell r="J90" t="str">
            <v>Shefa</v>
          </cell>
          <cell r="K90" t="str">
            <v>0084762001</v>
          </cell>
          <cell r="L90" t="str">
            <v>ECOLE PUBLIQUE BURUMBA</v>
          </cell>
          <cell r="M90" t="str">
            <v>SS</v>
          </cell>
          <cell r="N90" t="str">
            <v>Yes</v>
          </cell>
          <cell r="O90" t="str">
            <v xml:space="preserve">7 8 9 10 </v>
          </cell>
          <cell r="P90">
            <v>136</v>
          </cell>
          <cell r="Q90">
            <v>42000</v>
          </cell>
          <cell r="R90">
            <v>5712000</v>
          </cell>
          <cell r="S90">
            <v>1713600</v>
          </cell>
          <cell r="U90">
            <v>1713600</v>
          </cell>
          <cell r="W90">
            <v>1713600</v>
          </cell>
          <cell r="X90">
            <v>1713600</v>
          </cell>
        </row>
        <row r="91">
          <cell r="B91" t="str">
            <v>0502100</v>
          </cell>
          <cell r="C91" t="str">
            <v>Central Secondary</v>
          </cell>
          <cell r="D91" t="str">
            <v>ENG</v>
          </cell>
          <cell r="E91" t="str">
            <v>PEB_SHEFA</v>
          </cell>
          <cell r="F91" t="str">
            <v>Shefa PEB</v>
          </cell>
          <cell r="G91" t="str">
            <v>V</v>
          </cell>
          <cell r="H91" t="str">
            <v>Government of Vanuatu</v>
          </cell>
          <cell r="I91" t="str">
            <v>Efate</v>
          </cell>
          <cell r="J91" t="str">
            <v>Shefa</v>
          </cell>
          <cell r="K91" t="str">
            <v>0084717001</v>
          </cell>
          <cell r="L91" t="str">
            <v>CENTRAL JUNIOR SECONDARY SCHOOL</v>
          </cell>
          <cell r="M91" t="str">
            <v>SS</v>
          </cell>
          <cell r="N91" t="str">
            <v>No</v>
          </cell>
          <cell r="O91" t="str">
            <v xml:space="preserve">7 8 9 10 11 12 13 </v>
          </cell>
          <cell r="P91">
            <v>562</v>
          </cell>
          <cell r="Q91">
            <v>42000</v>
          </cell>
          <cell r="R91">
            <v>23604000</v>
          </cell>
          <cell r="S91">
            <v>7081200</v>
          </cell>
          <cell r="U91">
            <v>7081200</v>
          </cell>
          <cell r="W91">
            <v>7081200</v>
          </cell>
          <cell r="X91">
            <v>7081200</v>
          </cell>
        </row>
        <row r="92">
          <cell r="B92" t="str">
            <v>0554499</v>
          </cell>
          <cell r="C92" t="str">
            <v>College de Esnaar</v>
          </cell>
          <cell r="D92" t="str">
            <v>FRE</v>
          </cell>
          <cell r="E92" t="str">
            <v>PEB_SHEFA</v>
          </cell>
          <cell r="F92" t="str">
            <v>Shefa PEB</v>
          </cell>
          <cell r="G92" t="str">
            <v>V</v>
          </cell>
          <cell r="H92" t="str">
            <v>Government of Vanuatu</v>
          </cell>
          <cell r="I92" t="str">
            <v>Efate</v>
          </cell>
          <cell r="J92" t="str">
            <v>Shefa</v>
          </cell>
          <cell r="K92" t="str">
            <v>0084757001</v>
          </cell>
          <cell r="L92" t="str">
            <v>ECOLE PUBLIQUE ESNAAR</v>
          </cell>
          <cell r="M92" t="str">
            <v>SS</v>
          </cell>
          <cell r="N92" t="str">
            <v>Yes</v>
          </cell>
          <cell r="O92" t="str">
            <v xml:space="preserve">7 8 9 10 </v>
          </cell>
          <cell r="P92">
            <v>79</v>
          </cell>
          <cell r="Q92">
            <v>42000</v>
          </cell>
          <cell r="R92">
            <v>3318000</v>
          </cell>
          <cell r="S92">
            <v>995400</v>
          </cell>
          <cell r="U92">
            <v>995400</v>
          </cell>
          <cell r="W92">
            <v>995400</v>
          </cell>
          <cell r="X92">
            <v>995400</v>
          </cell>
        </row>
        <row r="93">
          <cell r="B93" t="str">
            <v>0502115</v>
          </cell>
          <cell r="C93" t="str">
            <v>Ecole Centre Ville</v>
          </cell>
          <cell r="D93" t="str">
            <v>FRE</v>
          </cell>
          <cell r="E93" t="str">
            <v>PEB_SHEFA</v>
          </cell>
          <cell r="F93" t="str">
            <v>Shefa PEB</v>
          </cell>
          <cell r="G93" t="str">
            <v>V</v>
          </cell>
          <cell r="H93" t="str">
            <v>Government of Vanuatu</v>
          </cell>
          <cell r="I93" t="str">
            <v>Efate</v>
          </cell>
          <cell r="J93" t="str">
            <v>Shefa</v>
          </cell>
          <cell r="K93" t="str">
            <v>0084811001</v>
          </cell>
          <cell r="L93" t="str">
            <v>ECOLE PUBLIQUE CENTRE VILLE</v>
          </cell>
          <cell r="M93" t="str">
            <v>SS</v>
          </cell>
          <cell r="N93" t="str">
            <v>Yes</v>
          </cell>
          <cell r="O93" t="str">
            <v xml:space="preserve">7 8 9 10 </v>
          </cell>
          <cell r="P93">
            <v>300</v>
          </cell>
          <cell r="Q93">
            <v>42000</v>
          </cell>
          <cell r="R93">
            <v>12600000</v>
          </cell>
          <cell r="S93">
            <v>3780000</v>
          </cell>
          <cell r="U93">
            <v>3780000</v>
          </cell>
          <cell r="W93">
            <v>3780000</v>
          </cell>
          <cell r="X93">
            <v>3780000</v>
          </cell>
        </row>
        <row r="94">
          <cell r="B94" t="str">
            <v>055410</v>
          </cell>
          <cell r="C94" t="str">
            <v>Ekipe Primary</v>
          </cell>
          <cell r="D94" t="str">
            <v>ENG</v>
          </cell>
          <cell r="E94" t="str">
            <v>PEB_SHEFA</v>
          </cell>
          <cell r="F94" t="str">
            <v>Shefa PEB</v>
          </cell>
          <cell r="G94" t="str">
            <v>V</v>
          </cell>
          <cell r="H94" t="str">
            <v>Government of Vanuatu</v>
          </cell>
          <cell r="I94" t="str">
            <v>Efate</v>
          </cell>
          <cell r="J94" t="str">
            <v>Shefa</v>
          </cell>
          <cell r="K94" t="str">
            <v>0084812001</v>
          </cell>
          <cell r="L94" t="str">
            <v>EKIPE PRIMARY SCHOOL</v>
          </cell>
          <cell r="M94" t="str">
            <v>PS</v>
          </cell>
          <cell r="N94" t="str">
            <v>No</v>
          </cell>
          <cell r="O94" t="str">
            <v xml:space="preserve">1 2 3 4 5 6 7 8 </v>
          </cell>
          <cell r="P94">
            <v>61</v>
          </cell>
          <cell r="Q94">
            <v>42000</v>
          </cell>
          <cell r="R94">
            <v>2562000</v>
          </cell>
          <cell r="S94">
            <v>768600</v>
          </cell>
          <cell r="U94">
            <v>768600</v>
          </cell>
          <cell r="W94">
            <v>768600</v>
          </cell>
          <cell r="X94">
            <v>768600</v>
          </cell>
        </row>
        <row r="95">
          <cell r="B95" t="str">
            <v>0557445</v>
          </cell>
          <cell r="C95" t="str">
            <v>Eles Secondary</v>
          </cell>
          <cell r="D95" t="str">
            <v>ENG</v>
          </cell>
          <cell r="E95" t="str">
            <v>PEB_SHEFA</v>
          </cell>
          <cell r="F95" t="str">
            <v>Shefa PEB</v>
          </cell>
          <cell r="G95" t="str">
            <v>V</v>
          </cell>
          <cell r="H95" t="str">
            <v>Government of Vanuatu</v>
          </cell>
          <cell r="I95" t="str">
            <v>Nguna</v>
          </cell>
          <cell r="J95" t="str">
            <v>Shefa</v>
          </cell>
          <cell r="K95" t="str">
            <v>0084805001</v>
          </cell>
          <cell r="L95" t="str">
            <v>ELES PRIMARY SCHOOL</v>
          </cell>
          <cell r="M95" t="str">
            <v>SS</v>
          </cell>
          <cell r="N95" t="str">
            <v>Yes</v>
          </cell>
          <cell r="O95" t="str">
            <v xml:space="preserve">7 8 9 10 </v>
          </cell>
          <cell r="P95">
            <v>161</v>
          </cell>
          <cell r="Q95">
            <v>42000</v>
          </cell>
          <cell r="R95">
            <v>6762000</v>
          </cell>
          <cell r="S95">
            <v>2028600</v>
          </cell>
          <cell r="U95">
            <v>2028600</v>
          </cell>
          <cell r="W95">
            <v>2028600</v>
          </cell>
          <cell r="X95">
            <v>2028600</v>
          </cell>
        </row>
        <row r="96">
          <cell r="B96" t="str">
            <v>0502109</v>
          </cell>
          <cell r="C96" t="str">
            <v>Epauto Adventist Senior Secondary</v>
          </cell>
          <cell r="D96" t="str">
            <v>ENG</v>
          </cell>
          <cell r="E96" t="str">
            <v>SDA</v>
          </cell>
          <cell r="F96" t="str">
            <v>Seven Day Adventist</v>
          </cell>
          <cell r="G96" t="str">
            <v>G</v>
          </cell>
          <cell r="H96" t="str">
            <v>Church (Government Assisted)</v>
          </cell>
          <cell r="I96" t="str">
            <v>Efate</v>
          </cell>
          <cell r="J96" t="str">
            <v>Shefa</v>
          </cell>
          <cell r="K96" t="str">
            <v>0084730001</v>
          </cell>
          <cell r="L96" t="str">
            <v>EPAUTO JUNIOR SECONDARY SCHOOL</v>
          </cell>
          <cell r="M96" t="str">
            <v>SS</v>
          </cell>
          <cell r="N96" t="str">
            <v>No</v>
          </cell>
          <cell r="O96" t="str">
            <v xml:space="preserve">7 8 9 10 11 12 13 </v>
          </cell>
          <cell r="P96">
            <v>529</v>
          </cell>
          <cell r="Q96">
            <v>42000</v>
          </cell>
          <cell r="R96">
            <v>22218000</v>
          </cell>
          <cell r="S96">
            <v>6665400</v>
          </cell>
          <cell r="U96">
            <v>6665400</v>
          </cell>
          <cell r="W96">
            <v>6665400</v>
          </cell>
          <cell r="X96">
            <v>6665400</v>
          </cell>
        </row>
        <row r="97">
          <cell r="B97" t="str">
            <v>0546306</v>
          </cell>
          <cell r="C97" t="str">
            <v>Epi High School</v>
          </cell>
          <cell r="D97" t="str">
            <v>ENG</v>
          </cell>
          <cell r="E97" t="str">
            <v>PEB_SHEFA</v>
          </cell>
          <cell r="F97" t="str">
            <v>Shefa PEB</v>
          </cell>
          <cell r="G97" t="str">
            <v>V</v>
          </cell>
          <cell r="H97" t="str">
            <v>Government of Vanuatu</v>
          </cell>
          <cell r="I97" t="str">
            <v>Epi</v>
          </cell>
          <cell r="J97" t="str">
            <v>Shefa</v>
          </cell>
          <cell r="K97" t="str">
            <v>0084732001</v>
          </cell>
          <cell r="L97" t="str">
            <v>EPI HIGH SCHOOL</v>
          </cell>
          <cell r="M97" t="str">
            <v>SS</v>
          </cell>
          <cell r="N97" t="str">
            <v>No</v>
          </cell>
          <cell r="O97" t="str">
            <v xml:space="preserve">7 8 9 10 11 12 13 </v>
          </cell>
          <cell r="P97">
            <v>207</v>
          </cell>
          <cell r="Q97">
            <v>42000</v>
          </cell>
          <cell r="R97">
            <v>8694000</v>
          </cell>
          <cell r="S97">
            <v>2608200</v>
          </cell>
          <cell r="U97">
            <v>2608200</v>
          </cell>
          <cell r="W97">
            <v>2608200</v>
          </cell>
          <cell r="X97">
            <v>2608200</v>
          </cell>
        </row>
        <row r="98">
          <cell r="B98" t="str">
            <v>055416</v>
          </cell>
          <cell r="C98" t="str">
            <v>Erakor French</v>
          </cell>
          <cell r="D98" t="str">
            <v>FRE</v>
          </cell>
          <cell r="E98" t="str">
            <v>PEB_SHEFA</v>
          </cell>
          <cell r="F98" t="str">
            <v>Shefa PEB</v>
          </cell>
          <cell r="G98" t="str">
            <v>V</v>
          </cell>
          <cell r="H98" t="str">
            <v>Government of Vanuatu</v>
          </cell>
          <cell r="I98" t="str">
            <v>Efate</v>
          </cell>
          <cell r="J98" t="str">
            <v>Shefa</v>
          </cell>
          <cell r="K98" t="str">
            <v>0084813001</v>
          </cell>
          <cell r="L98" t="str">
            <v>ERAKOR PRIMARY SCHOOL</v>
          </cell>
          <cell r="M98" t="str">
            <v>PS</v>
          </cell>
          <cell r="N98" t="str">
            <v>Yes</v>
          </cell>
          <cell r="O98" t="str">
            <v xml:space="preserve">1 2 3 4 5 6 7 8 </v>
          </cell>
          <cell r="P98">
            <v>68</v>
          </cell>
          <cell r="Q98">
            <v>42000</v>
          </cell>
          <cell r="R98">
            <v>2856000</v>
          </cell>
          <cell r="S98">
            <v>856800</v>
          </cell>
          <cell r="U98">
            <v>856800</v>
          </cell>
          <cell r="W98">
            <v>856800</v>
          </cell>
          <cell r="X98">
            <v>856800</v>
          </cell>
        </row>
        <row r="99">
          <cell r="B99" t="str">
            <v>055414</v>
          </cell>
          <cell r="C99" t="str">
            <v>Eratap Primary</v>
          </cell>
          <cell r="D99" t="str">
            <v>ENG</v>
          </cell>
          <cell r="H99" t="str">
            <v>Government of Vanuatu</v>
          </cell>
          <cell r="I99" t="str">
            <v>Efate</v>
          </cell>
          <cell r="J99" t="str">
            <v>Shefa</v>
          </cell>
          <cell r="K99" t="str">
            <v>0084796001</v>
          </cell>
          <cell r="L99" t="str">
            <v>ERATAP PRIMARY SCHOOL</v>
          </cell>
          <cell r="M99" t="str">
            <v>PS</v>
          </cell>
          <cell r="N99" t="str">
            <v>No</v>
          </cell>
          <cell r="O99" t="str">
            <v xml:space="preserve">1 2 3 4 5 6 7 8 </v>
          </cell>
          <cell r="P99">
            <v>196</v>
          </cell>
          <cell r="Q99">
            <v>42000</v>
          </cell>
          <cell r="R99">
            <v>8232000</v>
          </cell>
          <cell r="S99">
            <v>2469600</v>
          </cell>
          <cell r="U99">
            <v>2469600</v>
          </cell>
          <cell r="W99">
            <v>2469600</v>
          </cell>
          <cell r="X99">
            <v>2469600</v>
          </cell>
        </row>
        <row r="100">
          <cell r="B100" t="str">
            <v>055418</v>
          </cell>
          <cell r="C100" t="str">
            <v>Eton Primary</v>
          </cell>
          <cell r="D100" t="str">
            <v>ENG</v>
          </cell>
          <cell r="H100" t="str">
            <v>Government of Vanuatu</v>
          </cell>
          <cell r="I100" t="str">
            <v>Efate</v>
          </cell>
          <cell r="J100" t="str">
            <v>Shefa</v>
          </cell>
          <cell r="K100" t="str">
            <v>0084797001</v>
          </cell>
          <cell r="L100" t="str">
            <v>ETON PRIMARY SCHOOL</v>
          </cell>
          <cell r="M100" t="str">
            <v>PS</v>
          </cell>
          <cell r="N100" t="str">
            <v>No</v>
          </cell>
          <cell r="O100" t="str">
            <v xml:space="preserve">1 2 3 4 5 6 7 8 </v>
          </cell>
          <cell r="P100">
            <v>122</v>
          </cell>
          <cell r="Q100">
            <v>42000</v>
          </cell>
          <cell r="R100">
            <v>5124000</v>
          </cell>
          <cell r="S100">
            <v>1537200</v>
          </cell>
          <cell r="U100">
            <v>1537200</v>
          </cell>
          <cell r="W100">
            <v>1537200</v>
          </cell>
          <cell r="X100">
            <v>1537200</v>
          </cell>
        </row>
        <row r="101">
          <cell r="B101" t="str">
            <v>050206</v>
          </cell>
          <cell r="C101" t="str">
            <v>Freswota English</v>
          </cell>
          <cell r="D101" t="str">
            <v>ENG</v>
          </cell>
          <cell r="E101" t="str">
            <v>PEB_SHEFA</v>
          </cell>
          <cell r="F101" t="str">
            <v>Shefa PEB</v>
          </cell>
          <cell r="G101" t="str">
            <v>V</v>
          </cell>
          <cell r="H101" t="str">
            <v>Government of Vanuatu</v>
          </cell>
          <cell r="I101" t="str">
            <v>Efate</v>
          </cell>
          <cell r="J101" t="str">
            <v>Shefa</v>
          </cell>
          <cell r="K101" t="str">
            <v>0084754001</v>
          </cell>
          <cell r="L101" t="str">
            <v>FRESH WOTA PRIMARY SCHOOL</v>
          </cell>
          <cell r="M101" t="str">
            <v>PS</v>
          </cell>
          <cell r="N101" t="str">
            <v>Yes</v>
          </cell>
          <cell r="O101" t="str">
            <v xml:space="preserve">1 2 3 4 5 6 7 8 </v>
          </cell>
          <cell r="P101">
            <v>260</v>
          </cell>
          <cell r="Q101">
            <v>42000</v>
          </cell>
          <cell r="R101">
            <v>10920000</v>
          </cell>
          <cell r="S101">
            <v>3276000</v>
          </cell>
          <cell r="U101">
            <v>3276000</v>
          </cell>
          <cell r="W101">
            <v>3276000</v>
          </cell>
          <cell r="X101">
            <v>3276000</v>
          </cell>
        </row>
        <row r="102">
          <cell r="B102" t="str">
            <v>050207</v>
          </cell>
          <cell r="C102" t="str">
            <v>Freswota French</v>
          </cell>
          <cell r="D102" t="str">
            <v>FRE</v>
          </cell>
          <cell r="E102" t="str">
            <v>PEB_SHEFA</v>
          </cell>
          <cell r="F102" t="str">
            <v>Shefa PEB</v>
          </cell>
          <cell r="G102" t="str">
            <v>V</v>
          </cell>
          <cell r="H102" t="str">
            <v>Government of Vanuatu</v>
          </cell>
          <cell r="I102" t="str">
            <v>Efate</v>
          </cell>
          <cell r="J102" t="str">
            <v>Shefa</v>
          </cell>
          <cell r="K102" t="str">
            <v>0084754001</v>
          </cell>
          <cell r="L102" t="str">
            <v>FRESH WOTA PRIMARY SCHOOL</v>
          </cell>
          <cell r="M102" t="str">
            <v>PS</v>
          </cell>
          <cell r="N102" t="str">
            <v>Yes</v>
          </cell>
          <cell r="O102" t="str">
            <v xml:space="preserve">1 2 3 4 5 6 7 8 </v>
          </cell>
          <cell r="P102">
            <v>85</v>
          </cell>
          <cell r="Q102">
            <v>42000</v>
          </cell>
          <cell r="R102">
            <v>3570000</v>
          </cell>
          <cell r="S102">
            <v>1071000</v>
          </cell>
          <cell r="U102">
            <v>1071000</v>
          </cell>
          <cell r="W102">
            <v>1071000</v>
          </cell>
          <cell r="X102">
            <v>1071000</v>
          </cell>
        </row>
        <row r="103">
          <cell r="B103" t="str">
            <v>0502113</v>
          </cell>
          <cell r="C103" t="str">
            <v>Ifira Secondary</v>
          </cell>
          <cell r="D103" t="str">
            <v>ENG</v>
          </cell>
          <cell r="E103" t="str">
            <v>PEB_SHEFA</v>
          </cell>
          <cell r="F103" t="str">
            <v>Shefa PEB</v>
          </cell>
          <cell r="G103" t="str">
            <v>V</v>
          </cell>
          <cell r="H103" t="str">
            <v>Government of Vanuatu</v>
          </cell>
          <cell r="I103" t="str">
            <v>Efate</v>
          </cell>
          <cell r="J103" t="str">
            <v>Shefa</v>
          </cell>
          <cell r="K103" t="str">
            <v>0084723001</v>
          </cell>
          <cell r="L103" t="str">
            <v>IFIRA JUNIOR SECONDARY SCHOOL</v>
          </cell>
          <cell r="M103" t="str">
            <v>SS</v>
          </cell>
          <cell r="N103" t="str">
            <v>Yes</v>
          </cell>
          <cell r="O103" t="str">
            <v xml:space="preserve">7 8 9 10 </v>
          </cell>
          <cell r="P103">
            <v>75</v>
          </cell>
          <cell r="Q103">
            <v>42000</v>
          </cell>
          <cell r="R103">
            <v>3150000</v>
          </cell>
          <cell r="S103">
            <v>945000</v>
          </cell>
          <cell r="U103">
            <v>945000</v>
          </cell>
          <cell r="W103">
            <v>945000</v>
          </cell>
          <cell r="X103">
            <v>945000</v>
          </cell>
        </row>
        <row r="104">
          <cell r="B104" t="str">
            <v>054824</v>
          </cell>
          <cell r="C104" t="str">
            <v>Itakoma Primary</v>
          </cell>
          <cell r="D104" t="str">
            <v>FRE</v>
          </cell>
          <cell r="E104" t="str">
            <v>PEB_SHEFA</v>
          </cell>
          <cell r="F104" t="str">
            <v>Shefa PEB</v>
          </cell>
          <cell r="G104" t="str">
            <v>V</v>
          </cell>
          <cell r="H104" t="str">
            <v>Government of Vanuatu</v>
          </cell>
          <cell r="I104" t="str">
            <v>Tongoa</v>
          </cell>
          <cell r="J104" t="str">
            <v>Shefa</v>
          </cell>
          <cell r="K104" t="str">
            <v>0084773001</v>
          </cell>
          <cell r="L104" t="str">
            <v>ECOLE PUBLIQUE ITAKOMA</v>
          </cell>
          <cell r="M104" t="str">
            <v>PS</v>
          </cell>
          <cell r="N104" t="str">
            <v>No</v>
          </cell>
          <cell r="O104" t="str">
            <v xml:space="preserve">1 2 3 4 5 6 7 8 </v>
          </cell>
          <cell r="P104">
            <v>20</v>
          </cell>
          <cell r="Q104">
            <v>42000</v>
          </cell>
          <cell r="R104">
            <v>840000</v>
          </cell>
          <cell r="S104">
            <v>252000</v>
          </cell>
          <cell r="U104">
            <v>252000</v>
          </cell>
          <cell r="W104">
            <v>252000</v>
          </cell>
          <cell r="X104">
            <v>252000</v>
          </cell>
        </row>
        <row r="105">
          <cell r="B105" t="str">
            <v>050221</v>
          </cell>
          <cell r="C105" t="str">
            <v>Kawenu Primary</v>
          </cell>
          <cell r="D105" t="str">
            <v>ENG</v>
          </cell>
          <cell r="E105" t="str">
            <v>PEB_SHEFA</v>
          </cell>
          <cell r="F105" t="str">
            <v>Shefa PEB</v>
          </cell>
          <cell r="G105" t="str">
            <v>V</v>
          </cell>
          <cell r="H105" t="str">
            <v>Government of Vanuatu</v>
          </cell>
          <cell r="I105" t="str">
            <v>Efate</v>
          </cell>
          <cell r="J105" t="str">
            <v>Shefa</v>
          </cell>
          <cell r="K105" t="str">
            <v>0084814001</v>
          </cell>
          <cell r="L105" t="str">
            <v>KAWENU PRIMARY SCHOOL</v>
          </cell>
          <cell r="M105" t="str">
            <v>PS</v>
          </cell>
          <cell r="N105" t="str">
            <v>No</v>
          </cell>
          <cell r="O105" t="str">
            <v xml:space="preserve">1 2 3 4 5 6 7 8 </v>
          </cell>
          <cell r="P105">
            <v>86</v>
          </cell>
          <cell r="Q105">
            <v>42000</v>
          </cell>
          <cell r="R105">
            <v>3612000</v>
          </cell>
          <cell r="S105">
            <v>1083600</v>
          </cell>
          <cell r="U105">
            <v>1083600</v>
          </cell>
          <cell r="W105">
            <v>1083600</v>
          </cell>
          <cell r="X105">
            <v>1083600</v>
          </cell>
        </row>
        <row r="106">
          <cell r="B106" t="str">
            <v>0554300</v>
          </cell>
          <cell r="C106" t="str">
            <v>Lycee de Montmartre</v>
          </cell>
          <cell r="D106" t="str">
            <v>FRE</v>
          </cell>
          <cell r="E106" t="str">
            <v>CATH</v>
          </cell>
          <cell r="F106" t="str">
            <v>Catholic Education Authority</v>
          </cell>
          <cell r="G106" t="str">
            <v>G</v>
          </cell>
          <cell r="H106" t="str">
            <v>Church (Government Assisted)</v>
          </cell>
          <cell r="I106" t="str">
            <v>Efate</v>
          </cell>
          <cell r="J106" t="str">
            <v>Shefa</v>
          </cell>
          <cell r="K106" t="str">
            <v>0086701001</v>
          </cell>
          <cell r="L106" t="str">
            <v>LYCEE DE MONTMARTRE</v>
          </cell>
          <cell r="M106" t="str">
            <v>SS</v>
          </cell>
          <cell r="N106" t="str">
            <v>No</v>
          </cell>
          <cell r="O106" t="str">
            <v xml:space="preserve">7 8 9 10 11 12 13 14 </v>
          </cell>
          <cell r="P106">
            <v>617</v>
          </cell>
          <cell r="Q106">
            <v>42000</v>
          </cell>
          <cell r="R106">
            <v>25914000</v>
          </cell>
          <cell r="S106">
            <v>7774200</v>
          </cell>
          <cell r="U106">
            <v>7774200</v>
          </cell>
          <cell r="W106">
            <v>7774200</v>
          </cell>
          <cell r="X106">
            <v>7774200</v>
          </cell>
        </row>
        <row r="107">
          <cell r="B107" t="str">
            <v>0502104</v>
          </cell>
          <cell r="C107" t="str">
            <v>Lycée Louis Antoine de Bougainville</v>
          </cell>
          <cell r="D107" t="str">
            <v>FRE</v>
          </cell>
          <cell r="E107" t="str">
            <v>PEB_SHEFA</v>
          </cell>
          <cell r="F107" t="str">
            <v>Shefa PEB</v>
          </cell>
          <cell r="G107" t="str">
            <v>V</v>
          </cell>
          <cell r="H107" t="str">
            <v>Government of Vanuatu</v>
          </cell>
          <cell r="I107" t="str">
            <v>Efate</v>
          </cell>
          <cell r="J107" t="str">
            <v>Shefa</v>
          </cell>
          <cell r="K107" t="str">
            <v>0084718001</v>
          </cell>
          <cell r="L107" t="str">
            <v>LYCEE LOUIS ANTOINE DE BOUGAINVILLE</v>
          </cell>
          <cell r="M107" t="str">
            <v>SS</v>
          </cell>
          <cell r="N107" t="str">
            <v>No</v>
          </cell>
          <cell r="O107" t="str">
            <v xml:space="preserve">7 8 9 10 11 12 13 14 </v>
          </cell>
          <cell r="P107">
            <v>888</v>
          </cell>
          <cell r="Q107">
            <v>42000</v>
          </cell>
          <cell r="R107">
            <v>37296000</v>
          </cell>
          <cell r="S107">
            <v>11188800</v>
          </cell>
          <cell r="U107">
            <v>11188800</v>
          </cell>
          <cell r="W107">
            <v>11188800</v>
          </cell>
          <cell r="X107">
            <v>11188800</v>
          </cell>
        </row>
        <row r="108">
          <cell r="B108" t="str">
            <v>0502105</v>
          </cell>
          <cell r="C108" t="str">
            <v>Malapoa College</v>
          </cell>
          <cell r="D108" t="str">
            <v>ENG</v>
          </cell>
          <cell r="E108" t="str">
            <v>PEB_SHEFA</v>
          </cell>
          <cell r="F108" t="str">
            <v>Shefa PEB</v>
          </cell>
          <cell r="G108" t="str">
            <v>V</v>
          </cell>
          <cell r="H108" t="str">
            <v>Government of Vanuatu</v>
          </cell>
          <cell r="I108" t="str">
            <v>Efate</v>
          </cell>
          <cell r="J108" t="str">
            <v>Shefa</v>
          </cell>
          <cell r="K108" t="str">
            <v>0084719001</v>
          </cell>
          <cell r="L108" t="str">
            <v>MALAPOA COLLEGE</v>
          </cell>
          <cell r="M108" t="str">
            <v>SS</v>
          </cell>
          <cell r="N108" t="str">
            <v>No</v>
          </cell>
          <cell r="O108" t="str">
            <v xml:space="preserve">7 8 9 10 11 12 13 </v>
          </cell>
          <cell r="P108">
            <v>1374</v>
          </cell>
          <cell r="Q108">
            <v>42000</v>
          </cell>
          <cell r="R108">
            <v>57708000</v>
          </cell>
          <cell r="S108">
            <v>17312400</v>
          </cell>
          <cell r="U108">
            <v>17312400</v>
          </cell>
          <cell r="W108">
            <v>17312400</v>
          </cell>
          <cell r="X108">
            <v>17312400</v>
          </cell>
        </row>
        <row r="109">
          <cell r="B109" t="str">
            <v>055435</v>
          </cell>
          <cell r="C109" t="str">
            <v>Mangarongo Primary</v>
          </cell>
          <cell r="D109" t="str">
            <v>ENG</v>
          </cell>
          <cell r="E109" t="str">
            <v>PEB_SHEFA</v>
          </cell>
          <cell r="F109" t="str">
            <v>Shefa PEB</v>
          </cell>
          <cell r="G109" t="str">
            <v>V</v>
          </cell>
          <cell r="H109" t="str">
            <v>Government of Vanuatu</v>
          </cell>
          <cell r="I109" t="str">
            <v>Emao</v>
          </cell>
          <cell r="J109" t="str">
            <v>Shefa</v>
          </cell>
          <cell r="K109" t="str">
            <v>0084799001</v>
          </cell>
          <cell r="L109" t="str">
            <v>MANGARONGO PRIMARY SCHOOL</v>
          </cell>
          <cell r="M109" t="str">
            <v>PS</v>
          </cell>
          <cell r="N109" t="str">
            <v>No</v>
          </cell>
          <cell r="O109" t="str">
            <v xml:space="preserve">1 2 3 4 5 6 7 8 </v>
          </cell>
          <cell r="P109">
            <v>48</v>
          </cell>
          <cell r="Q109">
            <v>42000</v>
          </cell>
          <cell r="R109">
            <v>2016000</v>
          </cell>
          <cell r="S109">
            <v>604800</v>
          </cell>
          <cell r="U109">
            <v>604800</v>
          </cell>
          <cell r="W109">
            <v>604800</v>
          </cell>
          <cell r="X109">
            <v>604800</v>
          </cell>
        </row>
        <row r="110">
          <cell r="B110" t="str">
            <v>055436</v>
          </cell>
          <cell r="C110" t="str">
            <v>Manua Primary</v>
          </cell>
          <cell r="D110" t="str">
            <v>ENG</v>
          </cell>
          <cell r="H110" t="str">
            <v>Government of Vanuatu</v>
          </cell>
          <cell r="I110" t="str">
            <v>Efate</v>
          </cell>
          <cell r="J110" t="str">
            <v>Shefa</v>
          </cell>
          <cell r="K110" t="str">
            <v>0084800001</v>
          </cell>
          <cell r="L110" t="str">
            <v>MANUA PRIMARY SCHOOL</v>
          </cell>
          <cell r="M110" t="str">
            <v>PS</v>
          </cell>
          <cell r="N110" t="str">
            <v>No</v>
          </cell>
          <cell r="O110" t="str">
            <v xml:space="preserve">1 2 3 4 5 6 7 8 </v>
          </cell>
          <cell r="P110">
            <v>214</v>
          </cell>
          <cell r="Q110">
            <v>42000</v>
          </cell>
          <cell r="R110">
            <v>8988000</v>
          </cell>
          <cell r="S110">
            <v>2696400</v>
          </cell>
          <cell r="U110">
            <v>2696400</v>
          </cell>
          <cell r="W110">
            <v>2696400</v>
          </cell>
          <cell r="X110">
            <v>2696400</v>
          </cell>
        </row>
        <row r="111">
          <cell r="B111" t="str">
            <v>055439</v>
          </cell>
          <cell r="C111" t="str">
            <v>Melemaat Primary</v>
          </cell>
          <cell r="D111" t="str">
            <v>ENG</v>
          </cell>
          <cell r="E111" t="str">
            <v>PEB_SHEFA</v>
          </cell>
          <cell r="F111" t="str">
            <v>Shefa PEB</v>
          </cell>
          <cell r="G111" t="str">
            <v>V</v>
          </cell>
          <cell r="H111" t="str">
            <v>Government of Vanuatu</v>
          </cell>
          <cell r="I111" t="str">
            <v>Efate</v>
          </cell>
          <cell r="J111" t="str">
            <v>Shefa</v>
          </cell>
          <cell r="K111" t="str">
            <v>0084819001</v>
          </cell>
          <cell r="L111" t="str">
            <v>MELEMAAT PRIMARY SCHOOL</v>
          </cell>
          <cell r="M111" t="str">
            <v>PS</v>
          </cell>
          <cell r="N111" t="str">
            <v>No</v>
          </cell>
          <cell r="O111" t="str">
            <v xml:space="preserve">1 2 3 4 5 6 7 8 </v>
          </cell>
          <cell r="P111">
            <v>127</v>
          </cell>
          <cell r="Q111">
            <v>42000</v>
          </cell>
          <cell r="R111">
            <v>5334000</v>
          </cell>
          <cell r="S111">
            <v>1600200</v>
          </cell>
          <cell r="U111">
            <v>1600200</v>
          </cell>
          <cell r="W111">
            <v>1600200</v>
          </cell>
          <cell r="X111">
            <v>1600200</v>
          </cell>
        </row>
        <row r="112">
          <cell r="B112" t="str">
            <v>0548474</v>
          </cell>
          <cell r="C112" t="str">
            <v>Nawaraone Jr. Secondary</v>
          </cell>
          <cell r="D112" t="str">
            <v>ENG</v>
          </cell>
          <cell r="E112" t="str">
            <v>PEB_SHEFA</v>
          </cell>
          <cell r="F112" t="str">
            <v>Shefa PEB</v>
          </cell>
          <cell r="G112" t="str">
            <v>V</v>
          </cell>
          <cell r="H112" t="str">
            <v>Government of Vanuatu</v>
          </cell>
          <cell r="I112" t="str">
            <v>Tongoa</v>
          </cell>
          <cell r="J112" t="str">
            <v>Shefa</v>
          </cell>
          <cell r="K112" t="str">
            <v>0084776001</v>
          </cell>
          <cell r="L112" t="str">
            <v>NAWORAONE PRIMARY SCHOOL</v>
          </cell>
          <cell r="M112" t="str">
            <v>SS</v>
          </cell>
          <cell r="N112" t="str">
            <v>Yes</v>
          </cell>
          <cell r="O112" t="str">
            <v xml:space="preserve">7 8 9 10 </v>
          </cell>
          <cell r="P112">
            <v>5</v>
          </cell>
          <cell r="Q112">
            <v>42000</v>
          </cell>
          <cell r="R112">
            <v>210000</v>
          </cell>
          <cell r="S112">
            <v>63000</v>
          </cell>
          <cell r="U112">
            <v>63000</v>
          </cell>
          <cell r="W112">
            <v>63000</v>
          </cell>
          <cell r="X112">
            <v>63000</v>
          </cell>
        </row>
        <row r="113">
          <cell r="B113" t="str">
            <v>054642</v>
          </cell>
          <cell r="C113" t="str">
            <v>Nikaura Primary</v>
          </cell>
          <cell r="D113" t="str">
            <v>ENG</v>
          </cell>
          <cell r="E113" t="str">
            <v>PEB_SHEFA</v>
          </cell>
          <cell r="F113" t="str">
            <v>Shefa PEB</v>
          </cell>
          <cell r="G113" t="str">
            <v>V</v>
          </cell>
          <cell r="H113" t="str">
            <v>Government of Vanuatu</v>
          </cell>
          <cell r="I113" t="str">
            <v>Epi</v>
          </cell>
          <cell r="J113" t="str">
            <v>Shefa</v>
          </cell>
          <cell r="K113" t="str">
            <v>0084791001</v>
          </cell>
          <cell r="L113" t="str">
            <v>NIKAURA PRIMARY SCHOOL</v>
          </cell>
          <cell r="M113" t="str">
            <v>PS</v>
          </cell>
          <cell r="N113" t="str">
            <v>No</v>
          </cell>
          <cell r="O113" t="str">
            <v xml:space="preserve">1 2 3 4 5 6 7 8 </v>
          </cell>
          <cell r="P113">
            <v>43</v>
          </cell>
          <cell r="Q113">
            <v>42000</v>
          </cell>
          <cell r="R113">
            <v>1806000</v>
          </cell>
          <cell r="S113">
            <v>541800</v>
          </cell>
          <cell r="U113">
            <v>541800</v>
          </cell>
          <cell r="W113">
            <v>541800</v>
          </cell>
          <cell r="X113">
            <v>541800</v>
          </cell>
        </row>
        <row r="114">
          <cell r="B114" t="str">
            <v>0551311</v>
          </cell>
          <cell r="C114" t="str">
            <v>Nofo Secondary</v>
          </cell>
          <cell r="D114" t="str">
            <v>ENG</v>
          </cell>
          <cell r="E114" t="str">
            <v>PEB_SHEFA</v>
          </cell>
          <cell r="F114" t="str">
            <v>Shefa PEB</v>
          </cell>
          <cell r="G114" t="str">
            <v>V</v>
          </cell>
          <cell r="H114" t="str">
            <v>Government of Vanuatu</v>
          </cell>
          <cell r="I114" t="str">
            <v>Emae</v>
          </cell>
          <cell r="J114" t="str">
            <v>Shefa</v>
          </cell>
          <cell r="K114" t="str">
            <v>0084724001</v>
          </cell>
          <cell r="L114" t="str">
            <v>NOFO SECONDARY SCHOOL</v>
          </cell>
          <cell r="M114" t="str">
            <v>SS</v>
          </cell>
          <cell r="N114" t="str">
            <v>No</v>
          </cell>
          <cell r="O114" t="str">
            <v xml:space="preserve">7 8 9 10 </v>
          </cell>
          <cell r="P114">
            <v>125</v>
          </cell>
          <cell r="Q114">
            <v>42000</v>
          </cell>
          <cell r="R114">
            <v>5250000</v>
          </cell>
          <cell r="S114">
            <v>1575000</v>
          </cell>
          <cell r="U114">
            <v>1575000</v>
          </cell>
          <cell r="W114">
            <v>1575000</v>
          </cell>
          <cell r="X114">
            <v>1575000</v>
          </cell>
        </row>
        <row r="115">
          <cell r="B115" t="str">
            <v>055447</v>
          </cell>
          <cell r="C115" t="str">
            <v>Pango English Primary</v>
          </cell>
          <cell r="D115" t="str">
            <v>ENG</v>
          </cell>
          <cell r="H115" t="str">
            <v>Government of Vanuatu</v>
          </cell>
          <cell r="I115" t="str">
            <v>Efate</v>
          </cell>
          <cell r="J115" t="str">
            <v>Shefa</v>
          </cell>
          <cell r="K115" t="str">
            <v>0084802001</v>
          </cell>
          <cell r="L115" t="str">
            <v>PANGO PRIMARY SCHOOL</v>
          </cell>
          <cell r="M115" t="str">
            <v>PS</v>
          </cell>
          <cell r="N115" t="str">
            <v>No</v>
          </cell>
          <cell r="O115" t="str">
            <v xml:space="preserve">1 2 3 4 5 6 7 8 </v>
          </cell>
          <cell r="P115">
            <v>179</v>
          </cell>
          <cell r="Q115">
            <v>42000</v>
          </cell>
          <cell r="R115">
            <v>7518000</v>
          </cell>
          <cell r="S115">
            <v>2255400</v>
          </cell>
          <cell r="U115">
            <v>2255400</v>
          </cell>
          <cell r="W115">
            <v>2255400</v>
          </cell>
          <cell r="X115">
            <v>2255400</v>
          </cell>
        </row>
        <row r="116">
          <cell r="B116" t="str">
            <v>0546307</v>
          </cell>
          <cell r="C116" t="str">
            <v>Port Quimie</v>
          </cell>
          <cell r="D116" t="str">
            <v>ENG</v>
          </cell>
          <cell r="E116" t="str">
            <v>SDA</v>
          </cell>
          <cell r="F116" t="str">
            <v>Seven Day Adventist</v>
          </cell>
          <cell r="G116" t="str">
            <v>G</v>
          </cell>
          <cell r="H116" t="str">
            <v>Church (Government Assisted)</v>
          </cell>
          <cell r="I116" t="str">
            <v>Epi</v>
          </cell>
          <cell r="J116" t="str">
            <v>Shefa</v>
          </cell>
          <cell r="K116" t="str">
            <v>0084746001</v>
          </cell>
          <cell r="L116" t="str">
            <v>PORT QUIME JUNIOR SECONDARY SCHOOL</v>
          </cell>
          <cell r="M116" t="str">
            <v>SS</v>
          </cell>
          <cell r="N116" t="str">
            <v>No</v>
          </cell>
          <cell r="O116" t="str">
            <v xml:space="preserve">7 8 9 10 </v>
          </cell>
          <cell r="P116">
            <v>141</v>
          </cell>
          <cell r="Q116">
            <v>42000</v>
          </cell>
          <cell r="R116">
            <v>5922000</v>
          </cell>
          <cell r="S116">
            <v>1776600</v>
          </cell>
          <cell r="U116">
            <v>1776600</v>
          </cell>
          <cell r="W116">
            <v>1776600</v>
          </cell>
          <cell r="X116">
            <v>1776600</v>
          </cell>
        </row>
        <row r="117">
          <cell r="B117" t="str">
            <v>055450</v>
          </cell>
          <cell r="C117" t="str">
            <v>Roau Primary</v>
          </cell>
          <cell r="D117" t="str">
            <v>FRE</v>
          </cell>
          <cell r="E117" t="str">
            <v>PEB_SHEFA</v>
          </cell>
          <cell r="F117" t="str">
            <v>Shefa PEB</v>
          </cell>
          <cell r="G117" t="str">
            <v>V</v>
          </cell>
          <cell r="H117" t="str">
            <v>Government of Vanuatu</v>
          </cell>
          <cell r="I117" t="str">
            <v>Efate</v>
          </cell>
          <cell r="J117" t="str">
            <v>Shefa</v>
          </cell>
          <cell r="K117" t="str">
            <v>0084823001</v>
          </cell>
          <cell r="L117" t="str">
            <v>ECOLE PUBLIQUE ROAU</v>
          </cell>
          <cell r="M117" t="str">
            <v>PS</v>
          </cell>
          <cell r="N117" t="str">
            <v>No</v>
          </cell>
          <cell r="O117" t="str">
            <v xml:space="preserve">1 2 3 4 5 6 7 8 </v>
          </cell>
          <cell r="P117">
            <v>22</v>
          </cell>
          <cell r="Q117">
            <v>42000</v>
          </cell>
          <cell r="R117">
            <v>924000</v>
          </cell>
          <cell r="T117">
            <v>277200</v>
          </cell>
          <cell r="U117">
            <v>277200</v>
          </cell>
          <cell r="W117">
            <v>554400</v>
          </cell>
          <cell r="X117">
            <v>554400</v>
          </cell>
        </row>
        <row r="118">
          <cell r="B118" t="str">
            <v>0554408</v>
          </cell>
          <cell r="C118" t="str">
            <v>Sea Side Community Secondary</v>
          </cell>
          <cell r="D118" t="str">
            <v>ENG</v>
          </cell>
          <cell r="E118" t="str">
            <v>PCV</v>
          </cell>
          <cell r="F118" t="str">
            <v>Presbyterian Church of Vanuatu</v>
          </cell>
          <cell r="G118" t="str">
            <v>G</v>
          </cell>
          <cell r="H118" t="str">
            <v>Church (Government Assisted)</v>
          </cell>
          <cell r="I118" t="str">
            <v>Efate</v>
          </cell>
          <cell r="J118" t="str">
            <v>Shefa</v>
          </cell>
          <cell r="K118" t="str">
            <v>0087030001</v>
          </cell>
          <cell r="L118" t="str">
            <v>SEASIDE COMMUNITY SCHOOL</v>
          </cell>
          <cell r="M118" t="str">
            <v>SS</v>
          </cell>
          <cell r="N118" t="str">
            <v>Yes</v>
          </cell>
          <cell r="O118" t="str">
            <v xml:space="preserve">7 8 9 10 </v>
          </cell>
          <cell r="P118">
            <v>103</v>
          </cell>
          <cell r="Q118">
            <v>42000</v>
          </cell>
          <cell r="R118">
            <v>4326000</v>
          </cell>
          <cell r="S118">
            <v>1297800</v>
          </cell>
          <cell r="U118">
            <v>1297800</v>
          </cell>
          <cell r="W118">
            <v>1297800</v>
          </cell>
          <cell r="X118">
            <v>1297800</v>
          </cell>
        </row>
        <row r="119">
          <cell r="B119" t="str">
            <v>0554423</v>
          </cell>
          <cell r="C119" t="str">
            <v>Suango Mele English JSS</v>
          </cell>
          <cell r="D119" t="str">
            <v>ENG</v>
          </cell>
          <cell r="E119" t="str">
            <v>PEB_SHEFA</v>
          </cell>
          <cell r="F119" t="str">
            <v>Shefa PEB</v>
          </cell>
          <cell r="G119" t="str">
            <v>V</v>
          </cell>
          <cell r="H119" t="str">
            <v>Government of Vanuatu</v>
          </cell>
          <cell r="I119" t="str">
            <v>Efate</v>
          </cell>
          <cell r="J119" t="str">
            <v>Shefa</v>
          </cell>
          <cell r="K119" t="str">
            <v>0084825001</v>
          </cell>
          <cell r="L119" t="str">
            <v>ECOLE PUBLIQUE DE SUANGO</v>
          </cell>
          <cell r="M119" t="str">
            <v>SS</v>
          </cell>
          <cell r="N119" t="str">
            <v>Yes</v>
          </cell>
          <cell r="O119" t="str">
            <v xml:space="preserve">7 8 9 10 </v>
          </cell>
          <cell r="P119">
            <v>66</v>
          </cell>
          <cell r="Q119">
            <v>42000</v>
          </cell>
          <cell r="R119">
            <v>2772000</v>
          </cell>
          <cell r="S119">
            <v>831600</v>
          </cell>
          <cell r="U119">
            <v>831600</v>
          </cell>
          <cell r="W119">
            <v>831600</v>
          </cell>
          <cell r="X119">
            <v>831600</v>
          </cell>
        </row>
        <row r="120">
          <cell r="B120" t="str">
            <v>0554419</v>
          </cell>
          <cell r="C120" t="str">
            <v>Suango Mele Junior Secondary</v>
          </cell>
          <cell r="D120" t="str">
            <v>FRE</v>
          </cell>
          <cell r="E120" t="str">
            <v>PEB_SHEFA</v>
          </cell>
          <cell r="F120" t="str">
            <v>Shefa PEB</v>
          </cell>
          <cell r="G120" t="str">
            <v>V</v>
          </cell>
          <cell r="H120" t="str">
            <v>Government of Vanuatu</v>
          </cell>
          <cell r="I120" t="str">
            <v>Efate</v>
          </cell>
          <cell r="J120" t="str">
            <v>Shefa</v>
          </cell>
          <cell r="K120" t="str">
            <v>0084825001</v>
          </cell>
          <cell r="L120" t="str">
            <v>ECOLE PUBLIQUE DE SUANGO</v>
          </cell>
          <cell r="M120" t="str">
            <v>SS</v>
          </cell>
          <cell r="N120" t="str">
            <v>Yes</v>
          </cell>
          <cell r="O120" t="str">
            <v xml:space="preserve">7 8 9 10 </v>
          </cell>
          <cell r="P120">
            <v>118</v>
          </cell>
          <cell r="Q120">
            <v>42000</v>
          </cell>
          <cell r="R120">
            <v>4956000</v>
          </cell>
          <cell r="S120">
            <v>1486800</v>
          </cell>
          <cell r="U120">
            <v>1486800</v>
          </cell>
          <cell r="W120">
            <v>1486800</v>
          </cell>
          <cell r="X120">
            <v>1486800</v>
          </cell>
        </row>
        <row r="121">
          <cell r="B121" t="str">
            <v>0554303</v>
          </cell>
          <cell r="C121" t="str">
            <v>Ulei</v>
          </cell>
          <cell r="D121" t="str">
            <v>ENG</v>
          </cell>
          <cell r="E121" t="str">
            <v>PEB_SHEFA</v>
          </cell>
          <cell r="F121" t="str">
            <v>Shefa PEB</v>
          </cell>
          <cell r="G121" t="str">
            <v>V</v>
          </cell>
          <cell r="H121" t="str">
            <v>Government of Vanuatu</v>
          </cell>
          <cell r="I121" t="str">
            <v>Efate</v>
          </cell>
          <cell r="J121" t="str">
            <v>Shefa</v>
          </cell>
          <cell r="K121" t="str">
            <v>0084722001</v>
          </cell>
          <cell r="L121" t="str">
            <v>ULEI JUNIOR SECONDARY SCHOOL</v>
          </cell>
          <cell r="M121" t="str">
            <v>SS</v>
          </cell>
          <cell r="N121" t="str">
            <v>No</v>
          </cell>
          <cell r="O121" t="str">
            <v xml:space="preserve">7 8 9 10 </v>
          </cell>
          <cell r="P121">
            <v>264</v>
          </cell>
          <cell r="Q121">
            <v>42000</v>
          </cell>
          <cell r="R121">
            <v>11088000</v>
          </cell>
          <cell r="S121">
            <v>3326400</v>
          </cell>
          <cell r="U121">
            <v>3326400</v>
          </cell>
          <cell r="W121">
            <v>3326400</v>
          </cell>
          <cell r="X121">
            <v>3326400</v>
          </cell>
        </row>
        <row r="122">
          <cell r="B122" t="str">
            <v>0502114</v>
          </cell>
          <cell r="C122" t="str">
            <v>Vila North</v>
          </cell>
          <cell r="D122" t="str">
            <v>ENG</v>
          </cell>
          <cell r="E122" t="str">
            <v>PEB_SHEFA</v>
          </cell>
          <cell r="F122" t="str">
            <v>Shefa PEB</v>
          </cell>
          <cell r="G122" t="str">
            <v>V</v>
          </cell>
          <cell r="H122" t="str">
            <v>Government of Vanuatu</v>
          </cell>
          <cell r="I122" t="str">
            <v>Efate</v>
          </cell>
          <cell r="J122" t="str">
            <v>Shefa</v>
          </cell>
          <cell r="K122" t="str">
            <v>0084756001</v>
          </cell>
          <cell r="L122" t="str">
            <v>VILA NORTH SCHOOL</v>
          </cell>
          <cell r="M122" t="str">
            <v>SS</v>
          </cell>
          <cell r="N122" t="str">
            <v>Yes</v>
          </cell>
          <cell r="O122" t="str">
            <v xml:space="preserve">7 8 9 10 </v>
          </cell>
          <cell r="P122">
            <v>401</v>
          </cell>
          <cell r="Q122">
            <v>42000</v>
          </cell>
          <cell r="R122">
            <v>16842000</v>
          </cell>
          <cell r="S122">
            <v>5052600</v>
          </cell>
          <cell r="U122">
            <v>5052600</v>
          </cell>
          <cell r="W122">
            <v>5052600</v>
          </cell>
          <cell r="X122">
            <v>5052600</v>
          </cell>
        </row>
        <row r="123">
          <cell r="B123" t="str">
            <v>0664309</v>
          </cell>
          <cell r="C123" t="str">
            <v>Collège de Tafea/ Lycee De Tafea</v>
          </cell>
          <cell r="D123" t="str">
            <v>FRE</v>
          </cell>
          <cell r="E123" t="str">
            <v>PEB_TAFEA</v>
          </cell>
          <cell r="F123" t="str">
            <v>Tafea PEB</v>
          </cell>
          <cell r="G123" t="str">
            <v>V</v>
          </cell>
          <cell r="H123" t="str">
            <v>Government of Vanuatu</v>
          </cell>
          <cell r="I123" t="str">
            <v>Tanna</v>
          </cell>
          <cell r="J123" t="str">
            <v>Tafea</v>
          </cell>
          <cell r="K123" t="str">
            <v>0084738001</v>
          </cell>
          <cell r="L123" t="str">
            <v>TAFEA COLLEGE</v>
          </cell>
          <cell r="M123" t="str">
            <v>SS</v>
          </cell>
          <cell r="N123" t="str">
            <v>Yes</v>
          </cell>
          <cell r="O123" t="str">
            <v xml:space="preserve">7 8 9 10 11 12 </v>
          </cell>
          <cell r="P123">
            <v>171</v>
          </cell>
          <cell r="Q123">
            <v>42000</v>
          </cell>
          <cell r="R123">
            <v>7182000</v>
          </cell>
          <cell r="S123">
            <v>2154600</v>
          </cell>
          <cell r="U123">
            <v>2154600</v>
          </cell>
          <cell r="W123">
            <v>2154600</v>
          </cell>
          <cell r="X123">
            <v>2154600</v>
          </cell>
        </row>
        <row r="124">
          <cell r="B124" t="str">
            <v>066411</v>
          </cell>
          <cell r="C124" t="str">
            <v>Fetukai</v>
          </cell>
          <cell r="D124" t="str">
            <v>ENG</v>
          </cell>
          <cell r="E124" t="str">
            <v>PEB_TAFEA</v>
          </cell>
          <cell r="F124" t="str">
            <v>Tafea PEB</v>
          </cell>
          <cell r="G124" t="str">
            <v>V</v>
          </cell>
          <cell r="H124" t="str">
            <v>Government of Vanuatu</v>
          </cell>
          <cell r="I124" t="str">
            <v>Tanna</v>
          </cell>
          <cell r="J124" t="str">
            <v>Tafea</v>
          </cell>
          <cell r="K124" t="str">
            <v>0084956001</v>
          </cell>
          <cell r="L124" t="str">
            <v>FETUKAI PRIMARY SCHOOL</v>
          </cell>
          <cell r="M124" t="str">
            <v>PS</v>
          </cell>
          <cell r="N124" t="str">
            <v>No</v>
          </cell>
          <cell r="O124" t="str">
            <v xml:space="preserve">1 2 3 4 5 6 7 8 </v>
          </cell>
          <cell r="P124">
            <v>82</v>
          </cell>
          <cell r="Q124">
            <v>42000</v>
          </cell>
          <cell r="R124">
            <v>3444000</v>
          </cell>
          <cell r="S124">
            <v>1033200</v>
          </cell>
          <cell r="U124">
            <v>1033200</v>
          </cell>
          <cell r="W124">
            <v>1033200</v>
          </cell>
          <cell r="X124">
            <v>1033200</v>
          </cell>
        </row>
        <row r="125">
          <cell r="B125" t="str">
            <v>0664302</v>
          </cell>
          <cell r="C125" t="str">
            <v>Imaki</v>
          </cell>
          <cell r="D125" t="str">
            <v>FRE</v>
          </cell>
          <cell r="E125" t="str">
            <v>CATH</v>
          </cell>
          <cell r="F125" t="str">
            <v>Catholic Education Authority</v>
          </cell>
          <cell r="G125" t="str">
            <v>G</v>
          </cell>
          <cell r="H125" t="str">
            <v>Church (Government Assisted)</v>
          </cell>
          <cell r="I125" t="str">
            <v>Tanna</v>
          </cell>
          <cell r="J125" t="str">
            <v>Tafea</v>
          </cell>
          <cell r="K125" t="str">
            <v>0084740001</v>
          </cell>
          <cell r="L125" t="str">
            <v>COLLEGE D'IMAKI</v>
          </cell>
          <cell r="M125" t="str">
            <v>SS</v>
          </cell>
          <cell r="N125" t="str">
            <v>No</v>
          </cell>
          <cell r="O125" t="str">
            <v xml:space="preserve">7 8 9 10 </v>
          </cell>
          <cell r="P125">
            <v>110</v>
          </cell>
          <cell r="Q125">
            <v>42000</v>
          </cell>
          <cell r="R125">
            <v>4620000</v>
          </cell>
          <cell r="S125">
            <v>1386000</v>
          </cell>
          <cell r="U125">
            <v>1386000</v>
          </cell>
          <cell r="W125">
            <v>1386000</v>
          </cell>
          <cell r="X125">
            <v>1386000</v>
          </cell>
        </row>
        <row r="126">
          <cell r="B126" t="str">
            <v>0663314</v>
          </cell>
          <cell r="C126" t="str">
            <v>Ipota Junior High School</v>
          </cell>
          <cell r="D126" t="str">
            <v>ENG</v>
          </cell>
          <cell r="E126" t="str">
            <v>PEB_TAFEA</v>
          </cell>
          <cell r="F126" t="str">
            <v>Tafea PEB</v>
          </cell>
          <cell r="G126" t="str">
            <v>V</v>
          </cell>
          <cell r="H126" t="str">
            <v>Government of Vanuatu</v>
          </cell>
          <cell r="I126" t="str">
            <v>Erromango</v>
          </cell>
          <cell r="J126" t="str">
            <v>Tafea</v>
          </cell>
          <cell r="K126" t="str">
            <v>0084747001</v>
          </cell>
          <cell r="L126" t="str">
            <v>IPOTA JUNIOR SECONDARY SCHOOL</v>
          </cell>
          <cell r="M126" t="str">
            <v>SS</v>
          </cell>
          <cell r="N126" t="str">
            <v>No</v>
          </cell>
          <cell r="O126" t="str">
            <v xml:space="preserve">7 8 9 10 </v>
          </cell>
          <cell r="P126">
            <v>148</v>
          </cell>
          <cell r="Q126">
            <v>42000</v>
          </cell>
          <cell r="R126">
            <v>6216000</v>
          </cell>
          <cell r="S126">
            <v>1864800</v>
          </cell>
          <cell r="U126">
            <v>1864800</v>
          </cell>
          <cell r="W126">
            <v>1864800</v>
          </cell>
          <cell r="X126">
            <v>1864800</v>
          </cell>
        </row>
        <row r="127">
          <cell r="B127" t="str">
            <v>0664303</v>
          </cell>
          <cell r="C127" t="str">
            <v>Isangel</v>
          </cell>
          <cell r="D127" t="str">
            <v>FRE</v>
          </cell>
          <cell r="E127" t="str">
            <v>PEB_TAFEA</v>
          </cell>
          <cell r="F127" t="str">
            <v>Tafea PEB</v>
          </cell>
          <cell r="G127" t="str">
            <v>V</v>
          </cell>
          <cell r="H127" t="str">
            <v>Government of Vanuatu</v>
          </cell>
          <cell r="I127" t="str">
            <v>Tanna</v>
          </cell>
          <cell r="J127" t="str">
            <v>Tafea</v>
          </cell>
          <cell r="K127" t="str">
            <v>0084736001</v>
          </cell>
          <cell r="L127" t="str">
            <v>COLLEGE D' ISANGEL</v>
          </cell>
          <cell r="M127" t="str">
            <v>SS</v>
          </cell>
          <cell r="N127" t="str">
            <v>No</v>
          </cell>
          <cell r="O127" t="str">
            <v xml:space="preserve">7 8 9 10 11 12 </v>
          </cell>
          <cell r="P127">
            <v>102</v>
          </cell>
          <cell r="Q127">
            <v>42000</v>
          </cell>
          <cell r="R127">
            <v>4284000</v>
          </cell>
          <cell r="S127">
            <v>1285200</v>
          </cell>
          <cell r="U127">
            <v>1285200</v>
          </cell>
          <cell r="W127">
            <v>1285200</v>
          </cell>
          <cell r="X127">
            <v>1285200</v>
          </cell>
        </row>
        <row r="128">
          <cell r="B128" t="str">
            <v>0665453</v>
          </cell>
          <cell r="C128" t="str">
            <v>Ishia Secondary School</v>
          </cell>
          <cell r="D128" t="str">
            <v>ENG</v>
          </cell>
          <cell r="E128" t="str">
            <v>PEB_TAFEA</v>
          </cell>
          <cell r="F128" t="str">
            <v>Tafea PEB</v>
          </cell>
          <cell r="G128" t="str">
            <v>V</v>
          </cell>
          <cell r="H128" t="str">
            <v>Government of Vanuatu</v>
          </cell>
          <cell r="I128" t="str">
            <v>Futuna</v>
          </cell>
          <cell r="J128" t="str">
            <v>Tafea</v>
          </cell>
          <cell r="K128" t="str">
            <v>0084739001</v>
          </cell>
          <cell r="L128" t="str">
            <v>ISHIA JUNIOR SECONDARY SCHOOL</v>
          </cell>
          <cell r="M128" t="str">
            <v>SS</v>
          </cell>
          <cell r="N128" t="str">
            <v>No</v>
          </cell>
          <cell r="O128" t="str">
            <v xml:space="preserve">7 8 9 10 </v>
          </cell>
          <cell r="P128">
            <v>104</v>
          </cell>
          <cell r="Q128">
            <v>42000</v>
          </cell>
          <cell r="R128">
            <v>4368000</v>
          </cell>
          <cell r="S128">
            <v>1310400</v>
          </cell>
          <cell r="U128">
            <v>1310400</v>
          </cell>
          <cell r="W128">
            <v>1310400</v>
          </cell>
          <cell r="X128">
            <v>1310400</v>
          </cell>
        </row>
        <row r="129">
          <cell r="B129" t="str">
            <v>0664495</v>
          </cell>
          <cell r="C129" t="str">
            <v>Kwamera Junior.S.S</v>
          </cell>
          <cell r="D129" t="str">
            <v>ENG</v>
          </cell>
          <cell r="E129" t="str">
            <v>PEB_TAFEA</v>
          </cell>
          <cell r="F129" t="str">
            <v>Tafea PEB</v>
          </cell>
          <cell r="G129" t="str">
            <v>V</v>
          </cell>
          <cell r="H129" t="str">
            <v>Government of Vanuatu</v>
          </cell>
          <cell r="I129" t="str">
            <v>Tanna</v>
          </cell>
          <cell r="J129" t="str">
            <v>Tafea</v>
          </cell>
          <cell r="K129" t="str">
            <v>0103593001</v>
          </cell>
          <cell r="L129" t="str">
            <v>KWAMERA, JUNIOR SECONDARY SCHOOL</v>
          </cell>
          <cell r="M129" t="str">
            <v>SS</v>
          </cell>
          <cell r="N129" t="str">
            <v>No</v>
          </cell>
          <cell r="O129" t="str">
            <v xml:space="preserve">7 8 9 10 </v>
          </cell>
          <cell r="P129">
            <v>65</v>
          </cell>
          <cell r="Q129">
            <v>42000</v>
          </cell>
          <cell r="R129">
            <v>2730000</v>
          </cell>
          <cell r="S129">
            <v>819000</v>
          </cell>
          <cell r="U129">
            <v>819000</v>
          </cell>
          <cell r="W129">
            <v>819000</v>
          </cell>
          <cell r="X129">
            <v>819000</v>
          </cell>
        </row>
        <row r="130">
          <cell r="B130" t="str">
            <v>0664304</v>
          </cell>
          <cell r="C130" t="str">
            <v>Kwataparen</v>
          </cell>
          <cell r="D130" t="str">
            <v>ENG</v>
          </cell>
          <cell r="E130" t="str">
            <v>SDA</v>
          </cell>
          <cell r="F130" t="str">
            <v>Seven Day Adventist</v>
          </cell>
          <cell r="G130" t="str">
            <v>G</v>
          </cell>
          <cell r="H130" t="str">
            <v>Church (Government Assisted)</v>
          </cell>
          <cell r="I130" t="str">
            <v>Tanna</v>
          </cell>
          <cell r="J130" t="str">
            <v>Tafea</v>
          </cell>
          <cell r="K130" t="str">
            <v>0084743001</v>
          </cell>
          <cell r="L130" t="str">
            <v>KWATAPAREN JUNIOR SECONDARY SCHOOL</v>
          </cell>
          <cell r="M130" t="str">
            <v>SS</v>
          </cell>
          <cell r="N130" t="str">
            <v>No</v>
          </cell>
          <cell r="O130" t="str">
            <v xml:space="preserve">7 8 9 10 </v>
          </cell>
          <cell r="P130">
            <v>259</v>
          </cell>
          <cell r="Q130">
            <v>42000</v>
          </cell>
          <cell r="R130">
            <v>10878000</v>
          </cell>
          <cell r="T130">
            <v>3263400</v>
          </cell>
          <cell r="U130">
            <v>3263400</v>
          </cell>
          <cell r="W130">
            <v>6526800</v>
          </cell>
          <cell r="X130">
            <v>6526800</v>
          </cell>
        </row>
        <row r="131">
          <cell r="B131" t="str">
            <v>0664509</v>
          </cell>
          <cell r="C131" t="str">
            <v>Latan (Tuhu) J.S.S</v>
          </cell>
          <cell r="D131" t="str">
            <v>ENG</v>
          </cell>
          <cell r="E131" t="str">
            <v>PEB_TAFEA</v>
          </cell>
          <cell r="F131" t="str">
            <v>Tafea PEB</v>
          </cell>
          <cell r="G131" t="str">
            <v>V</v>
          </cell>
          <cell r="H131" t="str">
            <v>Government of Vanuatu</v>
          </cell>
          <cell r="I131" t="str">
            <v>Tanna</v>
          </cell>
          <cell r="J131" t="str">
            <v>Tafea</v>
          </cell>
          <cell r="K131" t="str">
            <v>0128894001</v>
          </cell>
          <cell r="L131" t="str">
            <v>LATAN JUNIOR SECONDARY SCHOOL</v>
          </cell>
          <cell r="M131" t="str">
            <v>SS</v>
          </cell>
          <cell r="N131" t="str">
            <v>No</v>
          </cell>
          <cell r="O131" t="str">
            <v xml:space="preserve">7 8 9 10 </v>
          </cell>
          <cell r="P131">
            <v>216</v>
          </cell>
          <cell r="Q131">
            <v>42000</v>
          </cell>
          <cell r="R131">
            <v>9072000</v>
          </cell>
          <cell r="S131">
            <v>2721600</v>
          </cell>
          <cell r="U131">
            <v>2721600</v>
          </cell>
          <cell r="W131">
            <v>2721600</v>
          </cell>
          <cell r="X131">
            <v>2721600</v>
          </cell>
        </row>
        <row r="132">
          <cell r="B132" t="str">
            <v>0664305</v>
          </cell>
          <cell r="C132" t="str">
            <v>Lenakel</v>
          </cell>
          <cell r="D132" t="str">
            <v>ENG</v>
          </cell>
          <cell r="E132" t="str">
            <v>PCV</v>
          </cell>
          <cell r="F132" t="str">
            <v>Presbyterian Church of Vanuatu</v>
          </cell>
          <cell r="G132" t="str">
            <v>G</v>
          </cell>
          <cell r="H132" t="str">
            <v>Church (Government Assisted)</v>
          </cell>
          <cell r="I132" t="str">
            <v>Tanna</v>
          </cell>
          <cell r="J132" t="str">
            <v>Tafea</v>
          </cell>
          <cell r="K132" t="str">
            <v>0084737001</v>
          </cell>
          <cell r="L132" t="str">
            <v>LENAKEL JUNIOR SECONDARY SCHOOL</v>
          </cell>
          <cell r="M132" t="str">
            <v>SS</v>
          </cell>
          <cell r="N132" t="str">
            <v>No</v>
          </cell>
          <cell r="O132" t="str">
            <v xml:space="preserve">7 8 9 10 11 12 </v>
          </cell>
          <cell r="P132">
            <v>671</v>
          </cell>
          <cell r="Q132">
            <v>42000</v>
          </cell>
          <cell r="R132">
            <v>28182000</v>
          </cell>
          <cell r="S132">
            <v>8454600</v>
          </cell>
          <cell r="U132">
            <v>8454600</v>
          </cell>
          <cell r="W132">
            <v>8454600</v>
          </cell>
          <cell r="X132">
            <v>8454600</v>
          </cell>
        </row>
        <row r="133">
          <cell r="B133" t="str">
            <v>0664313</v>
          </cell>
          <cell r="C133" t="str">
            <v>Lowanatom</v>
          </cell>
          <cell r="D133" t="str">
            <v>FRE</v>
          </cell>
          <cell r="E133" t="str">
            <v>CATH</v>
          </cell>
          <cell r="F133" t="str">
            <v>Catholic Education Authority</v>
          </cell>
          <cell r="G133" t="str">
            <v>G</v>
          </cell>
          <cell r="H133" t="str">
            <v>Church (Government Assisted)</v>
          </cell>
          <cell r="I133" t="str">
            <v>Tanna</v>
          </cell>
          <cell r="J133" t="str">
            <v>Tafea</v>
          </cell>
          <cell r="K133" t="str">
            <v>0084741001</v>
          </cell>
          <cell r="L133" t="str">
            <v>COLLEGE TECHNIQUE LOWANATOM</v>
          </cell>
          <cell r="M133" t="str">
            <v>SS</v>
          </cell>
          <cell r="N133" t="str">
            <v>No</v>
          </cell>
          <cell r="O133" t="str">
            <v xml:space="preserve">7 8 9 10 11 12 13 </v>
          </cell>
          <cell r="P133">
            <v>338</v>
          </cell>
          <cell r="Q133">
            <v>42000</v>
          </cell>
          <cell r="R133">
            <v>14196000</v>
          </cell>
          <cell r="S133">
            <v>4258800</v>
          </cell>
          <cell r="U133">
            <v>4258800</v>
          </cell>
          <cell r="W133">
            <v>4258800</v>
          </cell>
          <cell r="X133">
            <v>4258800</v>
          </cell>
        </row>
        <row r="134">
          <cell r="B134" t="str">
            <v>0664308</v>
          </cell>
          <cell r="C134" t="str">
            <v>Tafea college</v>
          </cell>
          <cell r="D134" t="str">
            <v>ENG</v>
          </cell>
          <cell r="E134" t="str">
            <v>PEB_TAFEA</v>
          </cell>
          <cell r="F134" t="str">
            <v>Tafea PEB</v>
          </cell>
          <cell r="G134" t="str">
            <v>V</v>
          </cell>
          <cell r="H134" t="str">
            <v>Government of Vanuatu</v>
          </cell>
          <cell r="I134" t="str">
            <v>Tanna</v>
          </cell>
          <cell r="J134" t="str">
            <v>Tafea</v>
          </cell>
          <cell r="K134" t="str">
            <v>0084738001</v>
          </cell>
          <cell r="L134" t="str">
            <v>TAFEA COLLEGE</v>
          </cell>
          <cell r="M134" t="str">
            <v>SS</v>
          </cell>
          <cell r="N134" t="str">
            <v>Yes</v>
          </cell>
          <cell r="O134" t="str">
            <v xml:space="preserve">7 8 9 10 11 12 13 </v>
          </cell>
          <cell r="P134">
            <v>390</v>
          </cell>
          <cell r="Q134">
            <v>42000</v>
          </cell>
          <cell r="R134">
            <v>16380000</v>
          </cell>
          <cell r="S134">
            <v>4914000</v>
          </cell>
          <cell r="U134">
            <v>4914000</v>
          </cell>
          <cell r="W134">
            <v>4914000</v>
          </cell>
          <cell r="X134">
            <v>4914000</v>
          </cell>
        </row>
        <row r="135">
          <cell r="B135" t="str">
            <v>0663513</v>
          </cell>
          <cell r="C135" t="str">
            <v>William Bay Secondary</v>
          </cell>
          <cell r="D135" t="str">
            <v>ENG</v>
          </cell>
          <cell r="E135" t="str">
            <v>PCV</v>
          </cell>
          <cell r="F135" t="str">
            <v>Presbyterian Church of Vanuatu</v>
          </cell>
          <cell r="G135" t="str">
            <v>G</v>
          </cell>
          <cell r="H135" t="str">
            <v>Church (Government Assisted)</v>
          </cell>
          <cell r="I135" t="str">
            <v>Erromango</v>
          </cell>
          <cell r="J135" t="str">
            <v>Tafea</v>
          </cell>
          <cell r="K135" t="str">
            <v>0084951001</v>
          </cell>
          <cell r="L135" t="str">
            <v>DILLON'S BAY PRIMARY SCHOOL</v>
          </cell>
          <cell r="M135" t="str">
            <v>SS</v>
          </cell>
          <cell r="N135" t="str">
            <v>Yes</v>
          </cell>
          <cell r="O135" t="str">
            <v xml:space="preserve">7 8 9 10 </v>
          </cell>
          <cell r="P135">
            <v>109</v>
          </cell>
          <cell r="Q135">
            <v>42000</v>
          </cell>
          <cell r="R135">
            <v>4578000</v>
          </cell>
          <cell r="S135">
            <v>1373400</v>
          </cell>
          <cell r="U135">
            <v>1373400</v>
          </cell>
          <cell r="W135">
            <v>1373400</v>
          </cell>
          <cell r="X135">
            <v>1373400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ool Detailed Data"/>
      <sheetName val="Student Data With BRN"/>
      <sheetName val="Student Data Wthout BRN"/>
      <sheetName val="2024 Payment Data"/>
      <sheetName val="2023 Payment Data"/>
    </sheetNames>
    <sheetDataSet>
      <sheetData sheetId="0">
        <row r="11">
          <cell r="A11" t="str">
            <v>0101097</v>
          </cell>
          <cell r="B11" t="str">
            <v>Losolava Secondary</v>
          </cell>
          <cell r="C11" t="str">
            <v>ENG</v>
          </cell>
          <cell r="D11" t="str">
            <v>ACOM</v>
          </cell>
          <cell r="E11" t="str">
            <v>Anglican Church of Melanesia</v>
          </cell>
          <cell r="F11" t="str">
            <v>G</v>
          </cell>
          <cell r="G11" t="str">
            <v>Church (Government Assisted)</v>
          </cell>
          <cell r="H11" t="str">
            <v>Gaua</v>
          </cell>
          <cell r="I11" t="str">
            <v>Torba</v>
          </cell>
          <cell r="J11" t="str">
            <v>0084583001</v>
          </cell>
          <cell r="K11" t="str">
            <v>LOSALAVA JUNIOR SECONDARY SCHOOL</v>
          </cell>
          <cell r="L11" t="str">
            <v>SS</v>
          </cell>
          <cell r="M11" t="str">
            <v>No</v>
          </cell>
          <cell r="N11" t="str">
            <v>No</v>
          </cell>
          <cell r="O11" t="str">
            <v>No</v>
          </cell>
          <cell r="P11" t="str">
            <v>No</v>
          </cell>
          <cell r="Q11" t="str">
            <v>No</v>
          </cell>
          <cell r="R11" t="str">
            <v>No</v>
          </cell>
          <cell r="S11" t="str">
            <v>No</v>
          </cell>
          <cell r="T11" t="str">
            <v>Yes</v>
          </cell>
          <cell r="U11" t="str">
            <v>Yes</v>
          </cell>
          <cell r="V11" t="str">
            <v>Yes</v>
          </cell>
          <cell r="W11" t="str">
            <v>Yes</v>
          </cell>
          <cell r="X11" t="str">
            <v>No</v>
          </cell>
          <cell r="Y11" t="str">
            <v>No</v>
          </cell>
          <cell r="Z11" t="str">
            <v>No</v>
          </cell>
          <cell r="AA11" t="str">
            <v>No</v>
          </cell>
          <cell r="AB11" t="str">
            <v>No</v>
          </cell>
          <cell r="AC11" t="str">
            <v>No</v>
          </cell>
          <cell r="AD11" t="str">
            <v xml:space="preserve">7 8 9 10 </v>
          </cell>
          <cell r="AE11" t="str">
            <v>No</v>
          </cell>
          <cell r="AF11" t="str">
            <v>No</v>
          </cell>
          <cell r="AG11" t="str">
            <v>Yes</v>
          </cell>
          <cell r="AH11" t="str">
            <v>No</v>
          </cell>
          <cell r="AI11" t="str">
            <v>No</v>
          </cell>
          <cell r="AJ11" t="str">
            <v>Yes</v>
          </cell>
          <cell r="AK11" t="str">
            <v>Yes</v>
          </cell>
          <cell r="AL11" t="str">
            <v>Yes</v>
          </cell>
          <cell r="AM11" t="str">
            <v>Yes</v>
          </cell>
          <cell r="AN11" t="str">
            <v>Yes</v>
          </cell>
          <cell r="AO11" t="str">
            <v>Yes</v>
          </cell>
          <cell r="AP11" t="str">
            <v>Yes</v>
          </cell>
          <cell r="AQ11" t="str">
            <v>Yes</v>
          </cell>
          <cell r="AR11" t="str">
            <v>Yes</v>
          </cell>
          <cell r="AS11" t="str">
            <v>Yes</v>
          </cell>
          <cell r="AT11" t="str">
            <v>Yes</v>
          </cell>
          <cell r="AU11" t="str">
            <v>Yes</v>
          </cell>
          <cell r="AV11" t="str">
            <v>No</v>
          </cell>
          <cell r="AW11" t="str">
            <v>No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50</v>
          </cell>
          <cell r="BF11">
            <v>63</v>
          </cell>
          <cell r="BG11">
            <v>46</v>
          </cell>
          <cell r="BH11">
            <v>33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192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50</v>
          </cell>
          <cell r="BX11">
            <v>63</v>
          </cell>
          <cell r="BY11">
            <v>46</v>
          </cell>
          <cell r="BZ11">
            <v>33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192</v>
          </cell>
        </row>
        <row r="12">
          <cell r="A12" t="str">
            <v>0101123</v>
          </cell>
          <cell r="B12" t="str">
            <v>Santa Maria Secondary</v>
          </cell>
          <cell r="C12" t="str">
            <v>FRE</v>
          </cell>
          <cell r="D12" t="str">
            <v>PEB_TORBA</v>
          </cell>
          <cell r="E12" t="str">
            <v>Torba PEB</v>
          </cell>
          <cell r="F12" t="str">
            <v>V</v>
          </cell>
          <cell r="G12" t="str">
            <v>Government of Vanuatu</v>
          </cell>
          <cell r="H12" t="str">
            <v>Gaua</v>
          </cell>
          <cell r="I12" t="str">
            <v>Torba</v>
          </cell>
          <cell r="J12" t="str">
            <v>0084560001</v>
          </cell>
          <cell r="K12" t="str">
            <v>SANTA MARIA PRIMARY SCHOOL</v>
          </cell>
          <cell r="L12" t="str">
            <v>SS</v>
          </cell>
          <cell r="M12" t="str">
            <v>No</v>
          </cell>
          <cell r="N12" t="str">
            <v>No</v>
          </cell>
          <cell r="O12" t="str">
            <v>No</v>
          </cell>
          <cell r="P12" t="str">
            <v>No</v>
          </cell>
          <cell r="Q12" t="str">
            <v>No</v>
          </cell>
          <cell r="R12" t="str">
            <v>No</v>
          </cell>
          <cell r="S12" t="str">
            <v>No</v>
          </cell>
          <cell r="T12" t="str">
            <v>Yes</v>
          </cell>
          <cell r="U12" t="str">
            <v>Yes</v>
          </cell>
          <cell r="V12" t="str">
            <v>Yes</v>
          </cell>
          <cell r="W12" t="str">
            <v>Yes</v>
          </cell>
          <cell r="X12" t="str">
            <v>No</v>
          </cell>
          <cell r="Y12" t="str">
            <v>No</v>
          </cell>
          <cell r="Z12" t="str">
            <v>No</v>
          </cell>
          <cell r="AA12" t="str">
            <v>No</v>
          </cell>
          <cell r="AB12" t="str">
            <v>No</v>
          </cell>
          <cell r="AC12" t="str">
            <v>No</v>
          </cell>
          <cell r="AD12" t="str">
            <v xml:space="preserve">7 8 9 10 </v>
          </cell>
          <cell r="AE12" t="str">
            <v>No</v>
          </cell>
          <cell r="AF12" t="str">
            <v>No</v>
          </cell>
          <cell r="AG12" t="str">
            <v>Yes</v>
          </cell>
          <cell r="AH12" t="str">
            <v>No</v>
          </cell>
          <cell r="AI12" t="str">
            <v>No</v>
          </cell>
          <cell r="AJ12" t="str">
            <v>No</v>
          </cell>
          <cell r="AK12" t="str">
            <v>No</v>
          </cell>
          <cell r="AL12" t="str">
            <v>No</v>
          </cell>
          <cell r="AM12" t="str">
            <v>No</v>
          </cell>
          <cell r="AN12" t="str">
            <v>No</v>
          </cell>
          <cell r="AO12" t="str">
            <v>No</v>
          </cell>
          <cell r="AP12" t="str">
            <v>No</v>
          </cell>
          <cell r="AQ12" t="str">
            <v>No</v>
          </cell>
          <cell r="AR12" t="str">
            <v>No</v>
          </cell>
          <cell r="AS12" t="str">
            <v>No</v>
          </cell>
          <cell r="AT12" t="str">
            <v>No</v>
          </cell>
          <cell r="AU12" t="str">
            <v>No</v>
          </cell>
          <cell r="AV12" t="str">
            <v>No</v>
          </cell>
          <cell r="AW12" t="str">
            <v>Yes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</row>
        <row r="13">
          <cell r="A13" t="str">
            <v>0104106</v>
          </cell>
          <cell r="B13" t="str">
            <v>Collège de Baldwin Lonsdale Memorial (BLMS)</v>
          </cell>
          <cell r="C13" t="str">
            <v>FRE</v>
          </cell>
          <cell r="D13" t="str">
            <v>PEB_TORBA</v>
          </cell>
          <cell r="E13" t="str">
            <v>Torba PEB</v>
          </cell>
          <cell r="F13" t="str">
            <v>V</v>
          </cell>
          <cell r="G13" t="str">
            <v>Government of Vanuatu</v>
          </cell>
          <cell r="H13" t="str">
            <v>Vanua Lava</v>
          </cell>
          <cell r="I13" t="str">
            <v>Torba</v>
          </cell>
          <cell r="J13" t="str">
            <v>0084582001</v>
          </cell>
          <cell r="K13" t="str">
            <v>AREP JUNIOR &amp; SECONDARY SCHOOL</v>
          </cell>
          <cell r="L13" t="str">
            <v>SS</v>
          </cell>
          <cell r="M13" t="str">
            <v>No</v>
          </cell>
          <cell r="N13" t="str">
            <v>No</v>
          </cell>
          <cell r="O13" t="str">
            <v>No</v>
          </cell>
          <cell r="P13" t="str">
            <v>No</v>
          </cell>
          <cell r="Q13" t="str">
            <v>No</v>
          </cell>
          <cell r="R13" t="str">
            <v>No</v>
          </cell>
          <cell r="S13" t="str">
            <v>No</v>
          </cell>
          <cell r="T13" t="str">
            <v>Yes</v>
          </cell>
          <cell r="U13" t="str">
            <v>Yes</v>
          </cell>
          <cell r="V13" t="str">
            <v>Yes</v>
          </cell>
          <cell r="W13" t="str">
            <v>Yes</v>
          </cell>
          <cell r="X13" t="str">
            <v>No</v>
          </cell>
          <cell r="Y13" t="str">
            <v>No</v>
          </cell>
          <cell r="Z13" t="str">
            <v>No</v>
          </cell>
          <cell r="AA13" t="str">
            <v>No</v>
          </cell>
          <cell r="AB13" t="str">
            <v>No</v>
          </cell>
          <cell r="AC13" t="str">
            <v>No</v>
          </cell>
          <cell r="AD13" t="str">
            <v xml:space="preserve">7 8 9 10 </v>
          </cell>
          <cell r="AE13" t="str">
            <v>No</v>
          </cell>
          <cell r="AF13" t="str">
            <v>No</v>
          </cell>
          <cell r="AG13" t="str">
            <v>Yes</v>
          </cell>
          <cell r="AH13" t="str">
            <v>No</v>
          </cell>
          <cell r="AI13" t="str">
            <v>No</v>
          </cell>
          <cell r="AJ13" t="str">
            <v>Yes</v>
          </cell>
          <cell r="AK13" t="str">
            <v>Yes</v>
          </cell>
          <cell r="AL13" t="str">
            <v>Yes</v>
          </cell>
          <cell r="AM13" t="str">
            <v>Yes</v>
          </cell>
          <cell r="AN13" t="str">
            <v>Yes</v>
          </cell>
          <cell r="AO13" t="str">
            <v>Yes</v>
          </cell>
          <cell r="AP13" t="str">
            <v>No</v>
          </cell>
          <cell r="AQ13" t="str">
            <v>Yes</v>
          </cell>
          <cell r="AR13" t="str">
            <v>Yes</v>
          </cell>
          <cell r="AS13" t="str">
            <v>Yes</v>
          </cell>
          <cell r="AT13" t="str">
            <v>Yes</v>
          </cell>
          <cell r="AU13" t="str">
            <v>Yes</v>
          </cell>
          <cell r="AV13" t="str">
            <v>No</v>
          </cell>
          <cell r="AW13" t="str">
            <v>No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24</v>
          </cell>
          <cell r="BF13">
            <v>29</v>
          </cell>
          <cell r="BG13">
            <v>18</v>
          </cell>
          <cell r="BH13">
            <v>15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86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24</v>
          </cell>
          <cell r="BX13">
            <v>29</v>
          </cell>
          <cell r="BY13">
            <v>18</v>
          </cell>
          <cell r="BZ13">
            <v>15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86</v>
          </cell>
        </row>
        <row r="14">
          <cell r="A14" t="str">
            <v>010490</v>
          </cell>
          <cell r="B14" t="str">
            <v>Baldwin Lonsdale Memorial (BLM) Secondary</v>
          </cell>
          <cell r="C14" t="str">
            <v>ENG</v>
          </cell>
          <cell r="D14" t="str">
            <v>PEB_TORBA</v>
          </cell>
          <cell r="E14" t="str">
            <v>Torba PEB</v>
          </cell>
          <cell r="F14" t="str">
            <v>V</v>
          </cell>
          <cell r="G14" t="str">
            <v>Government of Vanuatu</v>
          </cell>
          <cell r="H14" t="str">
            <v>Vanua Lava</v>
          </cell>
          <cell r="I14" t="str">
            <v>Torba</v>
          </cell>
          <cell r="J14" t="str">
            <v>0084582001</v>
          </cell>
          <cell r="K14" t="str">
            <v>AREP JUNIOR &amp; SECONDARY SCHOOL</v>
          </cell>
          <cell r="L14" t="str">
            <v>SS</v>
          </cell>
          <cell r="M14" t="str">
            <v>No</v>
          </cell>
          <cell r="N14" t="str">
            <v>No</v>
          </cell>
          <cell r="O14" t="str">
            <v>No</v>
          </cell>
          <cell r="P14" t="str">
            <v>No</v>
          </cell>
          <cell r="Q14" t="str">
            <v>No</v>
          </cell>
          <cell r="R14" t="str">
            <v>No</v>
          </cell>
          <cell r="S14" t="str">
            <v>No</v>
          </cell>
          <cell r="T14" t="str">
            <v>Yes</v>
          </cell>
          <cell r="U14" t="str">
            <v>Yes</v>
          </cell>
          <cell r="V14" t="str">
            <v>Yes</v>
          </cell>
          <cell r="W14" t="str">
            <v>Yes</v>
          </cell>
          <cell r="X14" t="str">
            <v>Yes</v>
          </cell>
          <cell r="Y14" t="str">
            <v>Yes</v>
          </cell>
          <cell r="Z14" t="str">
            <v>Yes</v>
          </cell>
          <cell r="AA14" t="str">
            <v>No</v>
          </cell>
          <cell r="AB14" t="str">
            <v>No</v>
          </cell>
          <cell r="AC14" t="str">
            <v>No</v>
          </cell>
          <cell r="AD14" t="str">
            <v xml:space="preserve">7 8 9 10 11 12 13 </v>
          </cell>
          <cell r="AE14" t="str">
            <v>No</v>
          </cell>
          <cell r="AF14" t="str">
            <v>No</v>
          </cell>
          <cell r="AG14" t="str">
            <v>Yes</v>
          </cell>
          <cell r="AH14" t="str">
            <v>No</v>
          </cell>
          <cell r="AI14" t="str">
            <v>No</v>
          </cell>
          <cell r="AJ14" t="str">
            <v>Yes</v>
          </cell>
          <cell r="AK14" t="str">
            <v>Yes</v>
          </cell>
          <cell r="AL14" t="str">
            <v>Yes</v>
          </cell>
          <cell r="AM14" t="str">
            <v>Yes</v>
          </cell>
          <cell r="AN14" t="str">
            <v>Yes</v>
          </cell>
          <cell r="AO14" t="str">
            <v>Yes</v>
          </cell>
          <cell r="AP14" t="str">
            <v>No</v>
          </cell>
          <cell r="AQ14" t="str">
            <v>Yes</v>
          </cell>
          <cell r="AR14" t="str">
            <v>Yes</v>
          </cell>
          <cell r="AS14" t="str">
            <v>Yes</v>
          </cell>
          <cell r="AT14" t="str">
            <v>Yes</v>
          </cell>
          <cell r="AU14" t="str">
            <v>Yes</v>
          </cell>
          <cell r="AV14" t="str">
            <v>Yes</v>
          </cell>
          <cell r="AW14" t="str">
            <v>No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37</v>
          </cell>
          <cell r="BF14">
            <v>30</v>
          </cell>
          <cell r="BG14">
            <v>51</v>
          </cell>
          <cell r="BH14">
            <v>35</v>
          </cell>
          <cell r="BI14">
            <v>26</v>
          </cell>
          <cell r="BJ14">
            <v>31</v>
          </cell>
          <cell r="BK14">
            <v>4</v>
          </cell>
          <cell r="BL14">
            <v>0</v>
          </cell>
          <cell r="BM14">
            <v>0</v>
          </cell>
          <cell r="BN14">
            <v>0</v>
          </cell>
          <cell r="BO14">
            <v>214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37</v>
          </cell>
          <cell r="BX14">
            <v>30</v>
          </cell>
          <cell r="BY14">
            <v>51</v>
          </cell>
          <cell r="BZ14">
            <v>35</v>
          </cell>
          <cell r="CA14">
            <v>26</v>
          </cell>
          <cell r="CB14">
            <v>31</v>
          </cell>
          <cell r="CC14">
            <v>4</v>
          </cell>
          <cell r="CD14">
            <v>0</v>
          </cell>
          <cell r="CE14">
            <v>0</v>
          </cell>
          <cell r="CF14">
            <v>0</v>
          </cell>
          <cell r="CG14">
            <v>214</v>
          </cell>
        </row>
        <row r="15">
          <cell r="A15" t="str">
            <v>0105126</v>
          </cell>
          <cell r="B15" t="str">
            <v>Telhei Junior Secondary</v>
          </cell>
          <cell r="C15" t="str">
            <v>ENG</v>
          </cell>
          <cell r="D15" t="str">
            <v>PEB_TORBA</v>
          </cell>
          <cell r="E15" t="str">
            <v>Torba PEB</v>
          </cell>
          <cell r="F15" t="str">
            <v>V</v>
          </cell>
          <cell r="G15" t="str">
            <v>Government of Vanuatu</v>
          </cell>
          <cell r="H15" t="str">
            <v>Mota Lava</v>
          </cell>
          <cell r="I15" t="str">
            <v>Torba</v>
          </cell>
          <cell r="J15" t="str">
            <v>0173641001</v>
          </cell>
          <cell r="K15" t="str">
            <v>TELHEI JUNIOR SECONDARY SCHOOL</v>
          </cell>
          <cell r="L15" t="str">
            <v>SS</v>
          </cell>
          <cell r="M15" t="str">
            <v>No</v>
          </cell>
          <cell r="N15" t="str">
            <v>No</v>
          </cell>
          <cell r="O15" t="str">
            <v>No</v>
          </cell>
          <cell r="P15" t="str">
            <v>No</v>
          </cell>
          <cell r="Q15" t="str">
            <v>No</v>
          </cell>
          <cell r="R15" t="str">
            <v>No</v>
          </cell>
          <cell r="S15" t="str">
            <v>No</v>
          </cell>
          <cell r="T15" t="str">
            <v>Yes</v>
          </cell>
          <cell r="U15" t="str">
            <v>Yes</v>
          </cell>
          <cell r="V15" t="str">
            <v>Yes</v>
          </cell>
          <cell r="W15" t="str">
            <v>Yes</v>
          </cell>
          <cell r="X15" t="str">
            <v>No</v>
          </cell>
          <cell r="Y15" t="str">
            <v>No</v>
          </cell>
          <cell r="Z15" t="str">
            <v>No</v>
          </cell>
          <cell r="AA15" t="str">
            <v>No</v>
          </cell>
          <cell r="AB15" t="str">
            <v>No</v>
          </cell>
          <cell r="AC15" t="str">
            <v>No</v>
          </cell>
          <cell r="AD15" t="str">
            <v xml:space="preserve">7 8 9 10 </v>
          </cell>
          <cell r="AE15" t="str">
            <v>No</v>
          </cell>
          <cell r="AF15" t="str">
            <v>No</v>
          </cell>
          <cell r="AG15" t="str">
            <v>Yes</v>
          </cell>
          <cell r="AH15" t="str">
            <v>No</v>
          </cell>
          <cell r="AI15" t="str">
            <v>No</v>
          </cell>
          <cell r="AJ15" t="str">
            <v>Yes</v>
          </cell>
          <cell r="AK15" t="str">
            <v>Yes</v>
          </cell>
          <cell r="AL15" t="str">
            <v>Yes</v>
          </cell>
          <cell r="AM15" t="str">
            <v>Yes</v>
          </cell>
          <cell r="AN15" t="str">
            <v>Yes</v>
          </cell>
          <cell r="AO15" t="str">
            <v>Yes</v>
          </cell>
          <cell r="AP15" t="str">
            <v>Yes</v>
          </cell>
          <cell r="AQ15" t="str">
            <v>Yes</v>
          </cell>
          <cell r="AR15" t="str">
            <v>Yes</v>
          </cell>
          <cell r="AS15" t="str">
            <v>Yes</v>
          </cell>
          <cell r="AT15" t="str">
            <v>Yes</v>
          </cell>
          <cell r="AU15" t="str">
            <v>Yes</v>
          </cell>
          <cell r="AV15" t="str">
            <v>No</v>
          </cell>
          <cell r="AW15" t="str">
            <v>No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46</v>
          </cell>
          <cell r="BF15">
            <v>50</v>
          </cell>
          <cell r="BG15">
            <v>31</v>
          </cell>
          <cell r="BH15">
            <v>27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154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46</v>
          </cell>
          <cell r="BX15">
            <v>50</v>
          </cell>
          <cell r="BY15">
            <v>31</v>
          </cell>
          <cell r="BZ15">
            <v>27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154</v>
          </cell>
        </row>
        <row r="16">
          <cell r="A16" t="str">
            <v>0111109</v>
          </cell>
          <cell r="B16" t="str">
            <v>Robin Memorial Junior Secondary</v>
          </cell>
          <cell r="C16" t="str">
            <v>ENG</v>
          </cell>
          <cell r="D16" t="str">
            <v>ACOM</v>
          </cell>
          <cell r="E16" t="str">
            <v>Anglican Church of Melanesia</v>
          </cell>
          <cell r="F16" t="str">
            <v>G</v>
          </cell>
          <cell r="G16" t="str">
            <v>Church (Government Assisted)</v>
          </cell>
          <cell r="H16" t="str">
            <v>Loh</v>
          </cell>
          <cell r="I16" t="str">
            <v>Torba</v>
          </cell>
          <cell r="L16" t="str">
            <v>SS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Yes</v>
          </cell>
          <cell r="U16" t="str">
            <v>Yes</v>
          </cell>
          <cell r="V16" t="str">
            <v>Yes</v>
          </cell>
          <cell r="W16" t="str">
            <v>Yes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 xml:space="preserve">7 8 9 10 </v>
          </cell>
          <cell r="AE16" t="str">
            <v>No</v>
          </cell>
          <cell r="AF16" t="str">
            <v>No</v>
          </cell>
          <cell r="AG16" t="str">
            <v>Yes</v>
          </cell>
          <cell r="AH16" t="str">
            <v>No</v>
          </cell>
          <cell r="AI16" t="str">
            <v>No</v>
          </cell>
          <cell r="AJ16" t="str">
            <v>No</v>
          </cell>
          <cell r="AK16" t="str">
            <v>Yes</v>
          </cell>
          <cell r="AL16" t="str">
            <v>Yes</v>
          </cell>
          <cell r="AM16" t="str">
            <v>Yes</v>
          </cell>
          <cell r="AN16" t="str">
            <v>Yes</v>
          </cell>
          <cell r="AO16" t="str">
            <v>Yes</v>
          </cell>
          <cell r="AP16" t="str">
            <v>No</v>
          </cell>
          <cell r="AQ16" t="str">
            <v>No</v>
          </cell>
          <cell r="AR16" t="str">
            <v>Yes</v>
          </cell>
          <cell r="AS16" t="str">
            <v>Yes</v>
          </cell>
          <cell r="AT16" t="str">
            <v>Yes</v>
          </cell>
          <cell r="AU16" t="str">
            <v>Yes</v>
          </cell>
          <cell r="AV16" t="str">
            <v>No</v>
          </cell>
          <cell r="AW16" t="str">
            <v>No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16</v>
          </cell>
          <cell r="BF16">
            <v>21</v>
          </cell>
          <cell r="BG16">
            <v>30</v>
          </cell>
          <cell r="BH16">
            <v>34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101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16</v>
          </cell>
          <cell r="BX16">
            <v>21</v>
          </cell>
          <cell r="BY16">
            <v>30</v>
          </cell>
          <cell r="BZ16">
            <v>34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101</v>
          </cell>
        </row>
        <row r="17">
          <cell r="A17" t="str">
            <v>0201100</v>
          </cell>
          <cell r="B17" t="str">
            <v>Lycée de Luganville</v>
          </cell>
          <cell r="C17" t="str">
            <v>FRE</v>
          </cell>
          <cell r="D17" t="str">
            <v>PEB_SANMA</v>
          </cell>
          <cell r="E17" t="str">
            <v>Sanma PEB</v>
          </cell>
          <cell r="F17" t="str">
            <v>V</v>
          </cell>
          <cell r="G17" t="str">
            <v>Government of Vanuatu</v>
          </cell>
          <cell r="H17" t="str">
            <v>Santo</v>
          </cell>
          <cell r="I17" t="str">
            <v>Sanma</v>
          </cell>
          <cell r="J17" t="str">
            <v>0084611001</v>
          </cell>
          <cell r="K17" t="str">
            <v>LYCEE DE LUGANVILLE</v>
          </cell>
          <cell r="L17" t="str">
            <v>SS</v>
          </cell>
          <cell r="M17" t="str">
            <v>No</v>
          </cell>
          <cell r="N17" t="str">
            <v>No</v>
          </cell>
          <cell r="O17" t="str">
            <v>No</v>
          </cell>
          <cell r="P17" t="str">
            <v>No</v>
          </cell>
          <cell r="Q17" t="str">
            <v>No</v>
          </cell>
          <cell r="R17" t="str">
            <v>No</v>
          </cell>
          <cell r="S17" t="str">
            <v>No</v>
          </cell>
          <cell r="T17" t="str">
            <v>Yes</v>
          </cell>
          <cell r="U17" t="str">
            <v>Yes</v>
          </cell>
          <cell r="V17" t="str">
            <v>Yes</v>
          </cell>
          <cell r="W17" t="str">
            <v>Yes</v>
          </cell>
          <cell r="X17" t="str">
            <v>Yes</v>
          </cell>
          <cell r="Y17" t="str">
            <v>Yes</v>
          </cell>
          <cell r="Z17" t="str">
            <v>Yes</v>
          </cell>
          <cell r="AA17" t="str">
            <v>Yes</v>
          </cell>
          <cell r="AB17" t="str">
            <v>No</v>
          </cell>
          <cell r="AC17" t="str">
            <v>No</v>
          </cell>
          <cell r="AD17" t="str">
            <v xml:space="preserve">7 8 9 10 11 12 13 14 </v>
          </cell>
          <cell r="AE17" t="str">
            <v>No</v>
          </cell>
          <cell r="AF17" t="str">
            <v>No</v>
          </cell>
          <cell r="AG17" t="str">
            <v>Yes</v>
          </cell>
          <cell r="AH17" t="str">
            <v>No</v>
          </cell>
          <cell r="AI17" t="str">
            <v>No</v>
          </cell>
          <cell r="AJ17" t="str">
            <v>Yes</v>
          </cell>
          <cell r="AK17" t="str">
            <v>Yes</v>
          </cell>
          <cell r="AL17" t="str">
            <v>Yes</v>
          </cell>
          <cell r="AM17" t="str">
            <v>Yes</v>
          </cell>
          <cell r="AN17" t="str">
            <v>Yes</v>
          </cell>
          <cell r="AO17" t="str">
            <v>Yes</v>
          </cell>
          <cell r="AP17" t="str">
            <v>Yes</v>
          </cell>
          <cell r="AQ17" t="str">
            <v>Yes</v>
          </cell>
          <cell r="AR17" t="str">
            <v>Yes</v>
          </cell>
          <cell r="AS17" t="str">
            <v>Yes</v>
          </cell>
          <cell r="AT17" t="str">
            <v>Yes</v>
          </cell>
          <cell r="AU17" t="str">
            <v>Yes</v>
          </cell>
          <cell r="AV17" t="str">
            <v>No</v>
          </cell>
          <cell r="AW17" t="str">
            <v>No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118</v>
          </cell>
          <cell r="BH17">
            <v>125</v>
          </cell>
          <cell r="BI17">
            <v>122</v>
          </cell>
          <cell r="BJ17">
            <v>103</v>
          </cell>
          <cell r="BK17">
            <v>113</v>
          </cell>
          <cell r="BL17">
            <v>69</v>
          </cell>
          <cell r="BM17">
            <v>0</v>
          </cell>
          <cell r="BN17">
            <v>0</v>
          </cell>
          <cell r="BO17">
            <v>650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118</v>
          </cell>
          <cell r="BZ17">
            <v>125</v>
          </cell>
          <cell r="CA17">
            <v>122</v>
          </cell>
          <cell r="CB17">
            <v>103</v>
          </cell>
          <cell r="CC17">
            <v>113</v>
          </cell>
          <cell r="CD17">
            <v>0</v>
          </cell>
          <cell r="CE17">
            <v>0</v>
          </cell>
          <cell r="CF17">
            <v>0</v>
          </cell>
          <cell r="CG17">
            <v>581</v>
          </cell>
        </row>
        <row r="18">
          <cell r="A18" t="str">
            <v>0201102</v>
          </cell>
          <cell r="B18" t="str">
            <v>Santo East Secondary</v>
          </cell>
          <cell r="C18" t="str">
            <v>ENG</v>
          </cell>
          <cell r="D18" t="str">
            <v>PEB_SANMA</v>
          </cell>
          <cell r="E18" t="str">
            <v>Sanma PEB</v>
          </cell>
          <cell r="F18" t="str">
            <v>V</v>
          </cell>
          <cell r="G18" t="str">
            <v>Government of Vanuatu</v>
          </cell>
          <cell r="H18" t="str">
            <v>Santo</v>
          </cell>
          <cell r="I18" t="str">
            <v>Sanma</v>
          </cell>
          <cell r="J18" t="str">
            <v>0084612001</v>
          </cell>
          <cell r="K18" t="str">
            <v>SANTO EAST JUNIOR SECONDARY SCHOOL</v>
          </cell>
          <cell r="L18" t="str">
            <v>SS</v>
          </cell>
          <cell r="M18" t="str">
            <v>No</v>
          </cell>
          <cell r="N18" t="str">
            <v>No</v>
          </cell>
          <cell r="O18" t="str">
            <v>No</v>
          </cell>
          <cell r="P18" t="str">
            <v>No</v>
          </cell>
          <cell r="Q18" t="str">
            <v>No</v>
          </cell>
          <cell r="R18" t="str">
            <v>No</v>
          </cell>
          <cell r="S18" t="str">
            <v>No</v>
          </cell>
          <cell r="T18" t="str">
            <v>Yes</v>
          </cell>
          <cell r="U18" t="str">
            <v>Yes</v>
          </cell>
          <cell r="V18" t="str">
            <v>Yes</v>
          </cell>
          <cell r="W18" t="str">
            <v>Yes</v>
          </cell>
          <cell r="X18" t="str">
            <v>Yes</v>
          </cell>
          <cell r="Y18" t="str">
            <v>Yes</v>
          </cell>
          <cell r="Z18" t="str">
            <v>Yes</v>
          </cell>
          <cell r="AA18" t="str">
            <v>No</v>
          </cell>
          <cell r="AB18" t="str">
            <v>No</v>
          </cell>
          <cell r="AC18" t="str">
            <v>No</v>
          </cell>
          <cell r="AD18" t="str">
            <v xml:space="preserve">7 8 9 10 11 12 13 </v>
          </cell>
          <cell r="AE18" t="str">
            <v>No</v>
          </cell>
          <cell r="AF18" t="str">
            <v>No</v>
          </cell>
          <cell r="AG18" t="str">
            <v>Yes</v>
          </cell>
          <cell r="AH18" t="str">
            <v>No</v>
          </cell>
          <cell r="AI18" t="str">
            <v>No</v>
          </cell>
          <cell r="AJ18" t="str">
            <v>Yes</v>
          </cell>
          <cell r="AK18" t="str">
            <v>Yes</v>
          </cell>
          <cell r="AL18" t="str">
            <v>Yes</v>
          </cell>
          <cell r="AM18" t="str">
            <v>Yes</v>
          </cell>
          <cell r="AN18" t="str">
            <v>Yes</v>
          </cell>
          <cell r="AO18" t="str">
            <v>Yes</v>
          </cell>
          <cell r="AP18" t="str">
            <v>Yes</v>
          </cell>
          <cell r="AQ18" t="str">
            <v>Yes</v>
          </cell>
          <cell r="AR18" t="str">
            <v>Yes</v>
          </cell>
          <cell r="AS18" t="str">
            <v>Yes</v>
          </cell>
          <cell r="AT18" t="str">
            <v>Yes</v>
          </cell>
          <cell r="AU18" t="str">
            <v>Yes</v>
          </cell>
          <cell r="AV18" t="str">
            <v>Yes</v>
          </cell>
          <cell r="AW18" t="str">
            <v>No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190</v>
          </cell>
          <cell r="BF18">
            <v>112</v>
          </cell>
          <cell r="BG18">
            <v>171</v>
          </cell>
          <cell r="BH18">
            <v>136</v>
          </cell>
          <cell r="BI18">
            <v>194</v>
          </cell>
          <cell r="BJ18">
            <v>136</v>
          </cell>
          <cell r="BK18">
            <v>99</v>
          </cell>
          <cell r="BL18">
            <v>0</v>
          </cell>
          <cell r="BM18">
            <v>0</v>
          </cell>
          <cell r="BN18">
            <v>0</v>
          </cell>
          <cell r="BO18">
            <v>1038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190</v>
          </cell>
          <cell r="BX18">
            <v>112</v>
          </cell>
          <cell r="BY18">
            <v>171</v>
          </cell>
          <cell r="BZ18">
            <v>136</v>
          </cell>
          <cell r="CA18">
            <v>194</v>
          </cell>
          <cell r="CB18">
            <v>136</v>
          </cell>
          <cell r="CC18">
            <v>99</v>
          </cell>
          <cell r="CD18">
            <v>0</v>
          </cell>
          <cell r="CE18">
            <v>0</v>
          </cell>
          <cell r="CF18">
            <v>0</v>
          </cell>
          <cell r="CG18">
            <v>1038</v>
          </cell>
        </row>
        <row r="19">
          <cell r="A19" t="str">
            <v>0220300</v>
          </cell>
          <cell r="B19" t="str">
            <v>Aore Adventist Academy Secondary</v>
          </cell>
          <cell r="C19" t="str">
            <v>ENG</v>
          </cell>
          <cell r="D19" t="str">
            <v>SDA</v>
          </cell>
          <cell r="E19" t="str">
            <v>Seven Day Adventist</v>
          </cell>
          <cell r="F19" t="str">
            <v>G</v>
          </cell>
          <cell r="G19" t="str">
            <v>Church (Government Assisted)</v>
          </cell>
          <cell r="H19" t="str">
            <v>Aore</v>
          </cell>
          <cell r="I19" t="str">
            <v>Sanma</v>
          </cell>
          <cell r="J19" t="str">
            <v>0084618001</v>
          </cell>
          <cell r="K19" t="str">
            <v>AORE ADVENTIST ACADEMY</v>
          </cell>
          <cell r="L19" t="str">
            <v>SS</v>
          </cell>
          <cell r="M19" t="str">
            <v>No</v>
          </cell>
          <cell r="N19" t="str">
            <v>No</v>
          </cell>
          <cell r="O19" t="str">
            <v>No</v>
          </cell>
          <cell r="P19" t="str">
            <v>No</v>
          </cell>
          <cell r="Q19" t="str">
            <v>No</v>
          </cell>
          <cell r="R19" t="str">
            <v>No</v>
          </cell>
          <cell r="S19" t="str">
            <v>No</v>
          </cell>
          <cell r="T19" t="str">
            <v>Yes</v>
          </cell>
          <cell r="U19" t="str">
            <v>Yes</v>
          </cell>
          <cell r="V19" t="str">
            <v>Yes</v>
          </cell>
          <cell r="W19" t="str">
            <v>Yes</v>
          </cell>
          <cell r="X19" t="str">
            <v>Yes</v>
          </cell>
          <cell r="Y19" t="str">
            <v>Yes</v>
          </cell>
          <cell r="Z19" t="str">
            <v>Yes</v>
          </cell>
          <cell r="AA19" t="str">
            <v>No</v>
          </cell>
          <cell r="AB19" t="str">
            <v>No</v>
          </cell>
          <cell r="AC19" t="str">
            <v>No</v>
          </cell>
          <cell r="AD19" t="str">
            <v xml:space="preserve">7 8 9 10 11 12 13 </v>
          </cell>
          <cell r="AE19" t="str">
            <v>No</v>
          </cell>
          <cell r="AF19" t="str">
            <v>No</v>
          </cell>
          <cell r="AG19" t="str">
            <v>Yes</v>
          </cell>
          <cell r="AH19" t="str">
            <v>No</v>
          </cell>
          <cell r="AI19" t="str">
            <v>No</v>
          </cell>
          <cell r="AJ19" t="str">
            <v>Yes</v>
          </cell>
          <cell r="AK19" t="str">
            <v>Yes</v>
          </cell>
          <cell r="AL19" t="str">
            <v>Yes</v>
          </cell>
          <cell r="AM19" t="str">
            <v>Yes</v>
          </cell>
          <cell r="AN19" t="str">
            <v>Yes</v>
          </cell>
          <cell r="AO19" t="str">
            <v>Yes</v>
          </cell>
          <cell r="AP19" t="str">
            <v>Yes</v>
          </cell>
          <cell r="AQ19" t="str">
            <v>Yes</v>
          </cell>
          <cell r="AR19" t="str">
            <v>Yes</v>
          </cell>
          <cell r="AS19" t="str">
            <v>Yes</v>
          </cell>
          <cell r="AT19" t="str">
            <v>Yes</v>
          </cell>
          <cell r="AU19" t="str">
            <v>Yes</v>
          </cell>
          <cell r="AV19" t="str">
            <v>Yes</v>
          </cell>
          <cell r="AW19" t="str">
            <v>No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108</v>
          </cell>
          <cell r="BF19">
            <v>70</v>
          </cell>
          <cell r="BG19">
            <v>53</v>
          </cell>
          <cell r="BH19">
            <v>54</v>
          </cell>
          <cell r="BI19">
            <v>106</v>
          </cell>
          <cell r="BJ19">
            <v>82</v>
          </cell>
          <cell r="BK19">
            <v>61</v>
          </cell>
          <cell r="BL19">
            <v>0</v>
          </cell>
          <cell r="BM19">
            <v>0</v>
          </cell>
          <cell r="BN19">
            <v>0</v>
          </cell>
          <cell r="BO19">
            <v>534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108</v>
          </cell>
          <cell r="BX19">
            <v>70</v>
          </cell>
          <cell r="BY19">
            <v>53</v>
          </cell>
          <cell r="BZ19">
            <v>54</v>
          </cell>
          <cell r="CA19">
            <v>106</v>
          </cell>
          <cell r="CB19">
            <v>82</v>
          </cell>
          <cell r="CC19">
            <v>61</v>
          </cell>
          <cell r="CD19">
            <v>0</v>
          </cell>
          <cell r="CE19">
            <v>0</v>
          </cell>
          <cell r="CF19">
            <v>0</v>
          </cell>
          <cell r="CG19">
            <v>534</v>
          </cell>
        </row>
        <row r="20">
          <cell r="A20" t="str">
            <v>0221305</v>
          </cell>
          <cell r="B20" t="str">
            <v>Nandiutu French Secondary</v>
          </cell>
          <cell r="C20" t="str">
            <v>FRE</v>
          </cell>
          <cell r="D20" t="str">
            <v>PEB_SANMA</v>
          </cell>
          <cell r="E20" t="str">
            <v>Sanma PEB</v>
          </cell>
          <cell r="F20" t="str">
            <v>V</v>
          </cell>
          <cell r="G20" t="str">
            <v>Government of Vanuatu</v>
          </cell>
          <cell r="H20" t="str">
            <v>Malo</v>
          </cell>
          <cell r="I20" t="str">
            <v>Sanma</v>
          </cell>
          <cell r="L20" t="str">
            <v>SS</v>
          </cell>
          <cell r="M20" t="str">
            <v>No</v>
          </cell>
          <cell r="N20" t="str">
            <v>No</v>
          </cell>
          <cell r="O20" t="str">
            <v>No</v>
          </cell>
          <cell r="P20" t="str">
            <v>No</v>
          </cell>
          <cell r="Q20" t="str">
            <v>No</v>
          </cell>
          <cell r="R20" t="str">
            <v>No</v>
          </cell>
          <cell r="S20" t="str">
            <v>No</v>
          </cell>
          <cell r="T20" t="str">
            <v>Yes</v>
          </cell>
          <cell r="U20" t="str">
            <v>Yes</v>
          </cell>
          <cell r="V20" t="str">
            <v>Yes</v>
          </cell>
          <cell r="W20" t="str">
            <v>Yes</v>
          </cell>
          <cell r="X20" t="str">
            <v>No</v>
          </cell>
          <cell r="Y20" t="str">
            <v>No</v>
          </cell>
          <cell r="Z20" t="str">
            <v>No</v>
          </cell>
          <cell r="AA20" t="str">
            <v>No</v>
          </cell>
          <cell r="AB20" t="str">
            <v>No</v>
          </cell>
          <cell r="AC20" t="str">
            <v>No</v>
          </cell>
          <cell r="AD20" t="str">
            <v xml:space="preserve">7 8 9 10 </v>
          </cell>
          <cell r="AE20" t="str">
            <v>No</v>
          </cell>
          <cell r="AF20" t="str">
            <v>No</v>
          </cell>
          <cell r="AG20" t="str">
            <v>Yes</v>
          </cell>
          <cell r="AH20" t="str">
            <v>No</v>
          </cell>
          <cell r="AI20" t="str">
            <v>No</v>
          </cell>
          <cell r="AJ20" t="str">
            <v>No</v>
          </cell>
          <cell r="AK20" t="str">
            <v>No</v>
          </cell>
          <cell r="AL20" t="str">
            <v>No</v>
          </cell>
          <cell r="AM20" t="str">
            <v>No</v>
          </cell>
          <cell r="AN20" t="str">
            <v>No</v>
          </cell>
          <cell r="AO20" t="str">
            <v>No</v>
          </cell>
          <cell r="AP20" t="str">
            <v>No</v>
          </cell>
          <cell r="AQ20" t="str">
            <v>No</v>
          </cell>
          <cell r="AR20" t="str">
            <v>No</v>
          </cell>
          <cell r="AS20" t="str">
            <v>No</v>
          </cell>
          <cell r="AT20" t="str">
            <v>No</v>
          </cell>
          <cell r="AU20" t="str">
            <v>No</v>
          </cell>
          <cell r="AV20" t="str">
            <v>Yes</v>
          </cell>
          <cell r="AW20" t="str">
            <v>No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10</v>
          </cell>
          <cell r="BF20">
            <v>6</v>
          </cell>
          <cell r="BG20">
            <v>4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20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10</v>
          </cell>
          <cell r="BX20">
            <v>6</v>
          </cell>
          <cell r="BY20">
            <v>4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20</v>
          </cell>
        </row>
        <row r="21">
          <cell r="A21" t="str">
            <v>0221344</v>
          </cell>
          <cell r="B21" t="str">
            <v>Nandiutu English Secondary</v>
          </cell>
          <cell r="C21" t="str">
            <v>ENG</v>
          </cell>
          <cell r="D21" t="str">
            <v>PEB_SANMA</v>
          </cell>
          <cell r="E21" t="str">
            <v>Sanma PEB</v>
          </cell>
          <cell r="F21" t="str">
            <v>V</v>
          </cell>
          <cell r="G21" t="str">
            <v>Government of Vanuatu</v>
          </cell>
          <cell r="H21" t="str">
            <v>Malo</v>
          </cell>
          <cell r="I21" t="str">
            <v>Sanma</v>
          </cell>
          <cell r="J21" t="str">
            <v>0084613001</v>
          </cell>
          <cell r="K21" t="str">
            <v>COLLEGE DE NANDIUTU</v>
          </cell>
          <cell r="L21" t="str">
            <v>SS</v>
          </cell>
          <cell r="M21" t="str">
            <v>No</v>
          </cell>
          <cell r="N21" t="str">
            <v>No</v>
          </cell>
          <cell r="O21" t="str">
            <v>No</v>
          </cell>
          <cell r="P21" t="str">
            <v>No</v>
          </cell>
          <cell r="Q21" t="str">
            <v>No</v>
          </cell>
          <cell r="R21" t="str">
            <v>No</v>
          </cell>
          <cell r="S21" t="str">
            <v>No</v>
          </cell>
          <cell r="T21" t="str">
            <v>Yes</v>
          </cell>
          <cell r="U21" t="str">
            <v>Yes</v>
          </cell>
          <cell r="V21" t="str">
            <v>Yes</v>
          </cell>
          <cell r="W21" t="str">
            <v>Yes</v>
          </cell>
          <cell r="X21" t="str">
            <v>No</v>
          </cell>
          <cell r="Y21" t="str">
            <v>No</v>
          </cell>
          <cell r="Z21" t="str">
            <v>No</v>
          </cell>
          <cell r="AA21" t="str">
            <v>No</v>
          </cell>
          <cell r="AB21" t="str">
            <v>No</v>
          </cell>
          <cell r="AC21" t="str">
            <v>No</v>
          </cell>
          <cell r="AD21" t="str">
            <v xml:space="preserve">7 8 9 10 </v>
          </cell>
          <cell r="AE21" t="str">
            <v>No</v>
          </cell>
          <cell r="AF21" t="str">
            <v>No</v>
          </cell>
          <cell r="AG21" t="str">
            <v>Yes</v>
          </cell>
          <cell r="AH21" t="str">
            <v>No</v>
          </cell>
          <cell r="AI21" t="str">
            <v>No</v>
          </cell>
          <cell r="AJ21" t="str">
            <v>Yes</v>
          </cell>
          <cell r="AK21" t="str">
            <v>Yes</v>
          </cell>
          <cell r="AL21" t="str">
            <v>Yes</v>
          </cell>
          <cell r="AM21" t="str">
            <v>Yes</v>
          </cell>
          <cell r="AN21" t="str">
            <v>Yes</v>
          </cell>
          <cell r="AO21" t="str">
            <v>Yes</v>
          </cell>
          <cell r="AP21" t="str">
            <v>Yes</v>
          </cell>
          <cell r="AQ21" t="str">
            <v>Yes</v>
          </cell>
          <cell r="AR21" t="str">
            <v>Yes</v>
          </cell>
          <cell r="AS21" t="str">
            <v>Yes</v>
          </cell>
          <cell r="AT21" t="str">
            <v>Yes</v>
          </cell>
          <cell r="AU21" t="str">
            <v>Yes</v>
          </cell>
          <cell r="AV21" t="str">
            <v>No</v>
          </cell>
          <cell r="AW21" t="str">
            <v>No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58</v>
          </cell>
          <cell r="BF21">
            <v>38</v>
          </cell>
          <cell r="BG21">
            <v>41</v>
          </cell>
          <cell r="BH21">
            <v>21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158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58</v>
          </cell>
          <cell r="BX21">
            <v>38</v>
          </cell>
          <cell r="BY21">
            <v>41</v>
          </cell>
          <cell r="BZ21">
            <v>21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158</v>
          </cell>
        </row>
        <row r="22">
          <cell r="A22" t="str">
            <v>0222301</v>
          </cell>
          <cell r="B22" t="str">
            <v>Bombua Secondary</v>
          </cell>
          <cell r="C22" t="str">
            <v>ENG</v>
          </cell>
          <cell r="D22" t="str">
            <v>CHCHR</v>
          </cell>
          <cell r="E22" t="str">
            <v>Church of Christ</v>
          </cell>
          <cell r="F22" t="str">
            <v>G</v>
          </cell>
          <cell r="G22" t="str">
            <v>Church (Government Assisted)</v>
          </cell>
          <cell r="H22" t="str">
            <v>Santo</v>
          </cell>
          <cell r="I22" t="str">
            <v>Sanma</v>
          </cell>
          <cell r="J22" t="str">
            <v>0186772001</v>
          </cell>
          <cell r="K22" t="str">
            <v>BOMBUA LONDUA JUNIOR SECONDARY SCHOOL</v>
          </cell>
          <cell r="L22" t="str">
            <v>SS</v>
          </cell>
          <cell r="M22" t="str">
            <v>No</v>
          </cell>
          <cell r="N22" t="str">
            <v>No</v>
          </cell>
          <cell r="O22" t="str">
            <v>No</v>
          </cell>
          <cell r="P22" t="str">
            <v>No</v>
          </cell>
          <cell r="Q22" t="str">
            <v>No</v>
          </cell>
          <cell r="R22" t="str">
            <v>No</v>
          </cell>
          <cell r="S22" t="str">
            <v>No</v>
          </cell>
          <cell r="T22" t="str">
            <v>Yes</v>
          </cell>
          <cell r="U22" t="str">
            <v>Yes</v>
          </cell>
          <cell r="V22" t="str">
            <v>Yes</v>
          </cell>
          <cell r="W22" t="str">
            <v>Yes</v>
          </cell>
          <cell r="X22" t="str">
            <v>No</v>
          </cell>
          <cell r="Y22" t="str">
            <v>No</v>
          </cell>
          <cell r="Z22" t="str">
            <v>No</v>
          </cell>
          <cell r="AA22" t="str">
            <v>No</v>
          </cell>
          <cell r="AB22" t="str">
            <v>No</v>
          </cell>
          <cell r="AC22" t="str">
            <v>No</v>
          </cell>
          <cell r="AD22" t="str">
            <v xml:space="preserve">7 8 9 10 </v>
          </cell>
          <cell r="AE22" t="str">
            <v>No</v>
          </cell>
          <cell r="AF22" t="str">
            <v>No</v>
          </cell>
          <cell r="AG22" t="str">
            <v>Yes</v>
          </cell>
          <cell r="AH22" t="str">
            <v>No</v>
          </cell>
          <cell r="AI22" t="str">
            <v>No</v>
          </cell>
          <cell r="AJ22" t="str">
            <v>Yes</v>
          </cell>
          <cell r="AK22" t="str">
            <v>Yes</v>
          </cell>
          <cell r="AL22" t="str">
            <v>Yes</v>
          </cell>
          <cell r="AM22" t="str">
            <v>Yes</v>
          </cell>
          <cell r="AN22" t="str">
            <v>Yes</v>
          </cell>
          <cell r="AO22" t="str">
            <v>Yes</v>
          </cell>
          <cell r="AP22" t="str">
            <v>Yes</v>
          </cell>
          <cell r="AQ22" t="str">
            <v>Yes</v>
          </cell>
          <cell r="AR22" t="str">
            <v>Yes</v>
          </cell>
          <cell r="AS22" t="str">
            <v>Yes</v>
          </cell>
          <cell r="AT22" t="str">
            <v>Yes</v>
          </cell>
          <cell r="AU22" t="str">
            <v>Yes</v>
          </cell>
          <cell r="AV22" t="str">
            <v>Yes</v>
          </cell>
          <cell r="AW22" t="str">
            <v>No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124</v>
          </cell>
          <cell r="BF22">
            <v>130</v>
          </cell>
          <cell r="BG22">
            <v>165</v>
          </cell>
          <cell r="BH22">
            <v>212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631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124</v>
          </cell>
          <cell r="BX22">
            <v>130</v>
          </cell>
          <cell r="BY22">
            <v>165</v>
          </cell>
          <cell r="BZ22">
            <v>212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631</v>
          </cell>
        </row>
        <row r="23">
          <cell r="A23" t="str">
            <v>0222302</v>
          </cell>
          <cell r="B23" t="str">
            <v>Hog Harbour Secondary</v>
          </cell>
          <cell r="C23" t="str">
            <v>ENG</v>
          </cell>
          <cell r="D23" t="str">
            <v>PEB_SANMA</v>
          </cell>
          <cell r="E23" t="str">
            <v>Sanma PEB</v>
          </cell>
          <cell r="F23" t="str">
            <v>V</v>
          </cell>
          <cell r="G23" t="str">
            <v>Government of Vanuatu</v>
          </cell>
          <cell r="H23" t="str">
            <v>Santo</v>
          </cell>
          <cell r="I23" t="str">
            <v>Sanma</v>
          </cell>
          <cell r="J23" t="str">
            <v>0084614001</v>
          </cell>
          <cell r="K23" t="str">
            <v>HOG HARBOUR JUNIOR SECONDARY SCHOOL</v>
          </cell>
          <cell r="L23" t="str">
            <v>SS</v>
          </cell>
          <cell r="M23" t="str">
            <v>No</v>
          </cell>
          <cell r="N23" t="str">
            <v>No</v>
          </cell>
          <cell r="O23" t="str">
            <v>No</v>
          </cell>
          <cell r="P23" t="str">
            <v>No</v>
          </cell>
          <cell r="Q23" t="str">
            <v>No</v>
          </cell>
          <cell r="R23" t="str">
            <v>No</v>
          </cell>
          <cell r="S23" t="str">
            <v>No</v>
          </cell>
          <cell r="T23" t="str">
            <v>Yes</v>
          </cell>
          <cell r="U23" t="str">
            <v>Yes</v>
          </cell>
          <cell r="V23" t="str">
            <v>Yes</v>
          </cell>
          <cell r="W23" t="str">
            <v>Yes</v>
          </cell>
          <cell r="X23" t="str">
            <v>Yes</v>
          </cell>
          <cell r="Y23" t="str">
            <v>Yes</v>
          </cell>
          <cell r="Z23" t="str">
            <v>Yes</v>
          </cell>
          <cell r="AA23" t="str">
            <v>No</v>
          </cell>
          <cell r="AB23" t="str">
            <v>No</v>
          </cell>
          <cell r="AC23" t="str">
            <v>No</v>
          </cell>
          <cell r="AD23" t="str">
            <v xml:space="preserve">7 8 9 10 11 12 13 </v>
          </cell>
          <cell r="AE23" t="str">
            <v>No</v>
          </cell>
          <cell r="AF23" t="str">
            <v>No</v>
          </cell>
          <cell r="AG23" t="str">
            <v>Yes</v>
          </cell>
          <cell r="AH23" t="str">
            <v>No</v>
          </cell>
          <cell r="AI23" t="str">
            <v>No</v>
          </cell>
          <cell r="AJ23" t="str">
            <v>Yes</v>
          </cell>
          <cell r="AK23" t="str">
            <v>Yes</v>
          </cell>
          <cell r="AL23" t="str">
            <v>Yes</v>
          </cell>
          <cell r="AM23" t="str">
            <v>Yes</v>
          </cell>
          <cell r="AN23" t="str">
            <v>Yes</v>
          </cell>
          <cell r="AO23" t="str">
            <v>Yes</v>
          </cell>
          <cell r="AP23" t="str">
            <v>Yes</v>
          </cell>
          <cell r="AQ23" t="str">
            <v>Yes</v>
          </cell>
          <cell r="AR23" t="str">
            <v>Yes</v>
          </cell>
          <cell r="AS23" t="str">
            <v>Yes</v>
          </cell>
          <cell r="AT23" t="str">
            <v>Yes</v>
          </cell>
          <cell r="AU23" t="str">
            <v>Yes</v>
          </cell>
          <cell r="AV23" t="str">
            <v>No</v>
          </cell>
          <cell r="AW23" t="str">
            <v>No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39</v>
          </cell>
          <cell r="BF23">
            <v>32</v>
          </cell>
          <cell r="BG23">
            <v>48</v>
          </cell>
          <cell r="BH23">
            <v>40</v>
          </cell>
          <cell r="BI23">
            <v>67</v>
          </cell>
          <cell r="BJ23">
            <v>52</v>
          </cell>
          <cell r="BK23">
            <v>22</v>
          </cell>
          <cell r="BL23">
            <v>0</v>
          </cell>
          <cell r="BM23">
            <v>0</v>
          </cell>
          <cell r="BN23">
            <v>0</v>
          </cell>
          <cell r="BO23">
            <v>300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39</v>
          </cell>
          <cell r="BX23">
            <v>32</v>
          </cell>
          <cell r="BY23">
            <v>48</v>
          </cell>
          <cell r="BZ23">
            <v>40</v>
          </cell>
          <cell r="CA23">
            <v>67</v>
          </cell>
          <cell r="CB23">
            <v>52</v>
          </cell>
          <cell r="CC23">
            <v>22</v>
          </cell>
          <cell r="CD23">
            <v>0</v>
          </cell>
          <cell r="CE23">
            <v>0</v>
          </cell>
          <cell r="CF23">
            <v>0</v>
          </cell>
          <cell r="CG23">
            <v>300</v>
          </cell>
        </row>
        <row r="24">
          <cell r="A24" t="str">
            <v>0222303</v>
          </cell>
          <cell r="B24" t="str">
            <v>Matevulu College</v>
          </cell>
          <cell r="C24" t="str">
            <v>ENG</v>
          </cell>
          <cell r="D24" t="str">
            <v>PEB_SANMA</v>
          </cell>
          <cell r="E24" t="str">
            <v>Sanma PEB</v>
          </cell>
          <cell r="F24" t="str">
            <v>V</v>
          </cell>
          <cell r="G24" t="str">
            <v>Government of Vanuatu</v>
          </cell>
          <cell r="H24" t="str">
            <v>Santo</v>
          </cell>
          <cell r="I24" t="str">
            <v>Sanma</v>
          </cell>
          <cell r="J24" t="str">
            <v>0084615001</v>
          </cell>
          <cell r="K24" t="str">
            <v>MATEVULU COLLEGE</v>
          </cell>
          <cell r="L24" t="str">
            <v>SS</v>
          </cell>
          <cell r="M24" t="str">
            <v>No</v>
          </cell>
          <cell r="N24" t="str">
            <v>No</v>
          </cell>
          <cell r="O24" t="str">
            <v>No</v>
          </cell>
          <cell r="P24" t="str">
            <v>No</v>
          </cell>
          <cell r="Q24" t="str">
            <v>No</v>
          </cell>
          <cell r="R24" t="str">
            <v>No</v>
          </cell>
          <cell r="S24" t="str">
            <v>No</v>
          </cell>
          <cell r="T24" t="str">
            <v>Yes</v>
          </cell>
          <cell r="U24" t="str">
            <v>Yes</v>
          </cell>
          <cell r="V24" t="str">
            <v>Yes</v>
          </cell>
          <cell r="W24" t="str">
            <v>Yes</v>
          </cell>
          <cell r="X24" t="str">
            <v>Yes</v>
          </cell>
          <cell r="Y24" t="str">
            <v>Yes</v>
          </cell>
          <cell r="Z24" t="str">
            <v>Yes</v>
          </cell>
          <cell r="AA24" t="str">
            <v>No</v>
          </cell>
          <cell r="AB24" t="str">
            <v>No</v>
          </cell>
          <cell r="AC24" t="str">
            <v>No</v>
          </cell>
          <cell r="AD24" t="str">
            <v xml:space="preserve">7 8 9 10 11 12 13 </v>
          </cell>
          <cell r="AE24" t="str">
            <v>No</v>
          </cell>
          <cell r="AF24" t="str">
            <v>No</v>
          </cell>
          <cell r="AG24" t="str">
            <v>Yes</v>
          </cell>
          <cell r="AH24" t="str">
            <v>No</v>
          </cell>
          <cell r="AI24" t="str">
            <v>No</v>
          </cell>
          <cell r="AJ24" t="str">
            <v>Yes</v>
          </cell>
          <cell r="AK24" t="str">
            <v>Yes</v>
          </cell>
          <cell r="AL24" t="str">
            <v>Yes</v>
          </cell>
          <cell r="AM24" t="str">
            <v>Yes</v>
          </cell>
          <cell r="AN24" t="str">
            <v>Yes</v>
          </cell>
          <cell r="AO24" t="str">
            <v>Yes</v>
          </cell>
          <cell r="AP24" t="str">
            <v>No</v>
          </cell>
          <cell r="AQ24" t="str">
            <v>No</v>
          </cell>
          <cell r="AR24" t="str">
            <v>Yes</v>
          </cell>
          <cell r="AS24" t="str">
            <v>Yes</v>
          </cell>
          <cell r="AT24" t="str">
            <v>Yes</v>
          </cell>
          <cell r="AU24" t="str">
            <v>Yes</v>
          </cell>
          <cell r="AV24" t="str">
            <v>Yes</v>
          </cell>
          <cell r="AW24" t="str">
            <v>No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163</v>
          </cell>
          <cell r="BH24">
            <v>92</v>
          </cell>
          <cell r="BI24">
            <v>186</v>
          </cell>
          <cell r="BJ24">
            <v>156</v>
          </cell>
          <cell r="BK24">
            <v>102</v>
          </cell>
          <cell r="BL24">
            <v>0</v>
          </cell>
          <cell r="BM24">
            <v>0</v>
          </cell>
          <cell r="BN24">
            <v>0</v>
          </cell>
          <cell r="BO24">
            <v>699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163</v>
          </cell>
          <cell r="BZ24">
            <v>92</v>
          </cell>
          <cell r="CA24">
            <v>186</v>
          </cell>
          <cell r="CB24">
            <v>156</v>
          </cell>
          <cell r="CC24">
            <v>102</v>
          </cell>
          <cell r="CD24">
            <v>0</v>
          </cell>
          <cell r="CE24">
            <v>0</v>
          </cell>
          <cell r="CF24">
            <v>0</v>
          </cell>
          <cell r="CG24">
            <v>699</v>
          </cell>
        </row>
        <row r="25">
          <cell r="A25" t="str">
            <v>0222304</v>
          </cell>
          <cell r="B25" t="str">
            <v>Moli Valivu Secondary</v>
          </cell>
          <cell r="C25" t="str">
            <v>FRE</v>
          </cell>
          <cell r="D25" t="str">
            <v>FELP</v>
          </cell>
          <cell r="E25" t="str">
            <v>Federation de l'enseignement libre protestant (FELP)</v>
          </cell>
          <cell r="F25" t="str">
            <v>G</v>
          </cell>
          <cell r="G25" t="str">
            <v>Church (Government Assisted)</v>
          </cell>
          <cell r="H25" t="str">
            <v>Santo</v>
          </cell>
          <cell r="I25" t="str">
            <v>Sanma</v>
          </cell>
          <cell r="J25" t="str">
            <v>0084619001</v>
          </cell>
          <cell r="K25" t="str">
            <v>COLLEGE DE MOLI VALIVU</v>
          </cell>
          <cell r="L25" t="str">
            <v>SS</v>
          </cell>
          <cell r="M25" t="str">
            <v>No</v>
          </cell>
          <cell r="N25" t="str">
            <v>No</v>
          </cell>
          <cell r="O25" t="str">
            <v>No</v>
          </cell>
          <cell r="P25" t="str">
            <v>No</v>
          </cell>
          <cell r="Q25" t="str">
            <v>No</v>
          </cell>
          <cell r="R25" t="str">
            <v>No</v>
          </cell>
          <cell r="S25" t="str">
            <v>No</v>
          </cell>
          <cell r="T25" t="str">
            <v>Yes</v>
          </cell>
          <cell r="U25" t="str">
            <v>Yes</v>
          </cell>
          <cell r="V25" t="str">
            <v>Yes</v>
          </cell>
          <cell r="W25" t="str">
            <v>Yes</v>
          </cell>
          <cell r="X25" t="str">
            <v>No</v>
          </cell>
          <cell r="Y25" t="str">
            <v>No</v>
          </cell>
          <cell r="Z25" t="str">
            <v>No</v>
          </cell>
          <cell r="AA25" t="str">
            <v>No</v>
          </cell>
          <cell r="AB25" t="str">
            <v>No</v>
          </cell>
          <cell r="AC25" t="str">
            <v>No</v>
          </cell>
          <cell r="AD25" t="str">
            <v xml:space="preserve">7 8 9 10 </v>
          </cell>
          <cell r="AE25" t="str">
            <v>No</v>
          </cell>
          <cell r="AF25" t="str">
            <v>No</v>
          </cell>
          <cell r="AG25" t="str">
            <v>Yes</v>
          </cell>
          <cell r="AH25" t="str">
            <v>No</v>
          </cell>
          <cell r="AI25" t="str">
            <v>No</v>
          </cell>
          <cell r="AJ25" t="str">
            <v>Yes</v>
          </cell>
          <cell r="AK25" t="str">
            <v>Yes</v>
          </cell>
          <cell r="AL25" t="str">
            <v>Yes</v>
          </cell>
          <cell r="AM25" t="str">
            <v>Yes</v>
          </cell>
          <cell r="AN25" t="str">
            <v>Yes</v>
          </cell>
          <cell r="AO25" t="str">
            <v>Yes</v>
          </cell>
          <cell r="AP25" t="str">
            <v>Yes</v>
          </cell>
          <cell r="AQ25" t="str">
            <v>Yes</v>
          </cell>
          <cell r="AR25" t="str">
            <v>Yes</v>
          </cell>
          <cell r="AS25" t="str">
            <v>Yes</v>
          </cell>
          <cell r="AT25" t="str">
            <v>Yes</v>
          </cell>
          <cell r="AU25" t="str">
            <v>Yes</v>
          </cell>
          <cell r="AV25" t="str">
            <v>No</v>
          </cell>
          <cell r="AW25" t="str">
            <v>No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31</v>
          </cell>
          <cell r="BF25">
            <v>31</v>
          </cell>
          <cell r="BG25">
            <v>18</v>
          </cell>
          <cell r="BH25">
            <v>14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94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31</v>
          </cell>
          <cell r="BX25">
            <v>31</v>
          </cell>
          <cell r="BY25">
            <v>18</v>
          </cell>
          <cell r="BZ25">
            <v>14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94</v>
          </cell>
        </row>
        <row r="26">
          <cell r="A26" t="str">
            <v>0222307</v>
          </cell>
          <cell r="B26" t="str">
            <v>Collège de St. Michel</v>
          </cell>
          <cell r="C26" t="str">
            <v>FRE</v>
          </cell>
          <cell r="D26" t="str">
            <v>CATH</v>
          </cell>
          <cell r="E26" t="str">
            <v>Catholic Education Authority</v>
          </cell>
          <cell r="F26" t="str">
            <v>G</v>
          </cell>
          <cell r="G26" t="str">
            <v>Church (Government Assisted)</v>
          </cell>
          <cell r="H26" t="str">
            <v>Santo</v>
          </cell>
          <cell r="I26" t="str">
            <v>Sanma</v>
          </cell>
          <cell r="J26" t="str">
            <v>0084621001</v>
          </cell>
          <cell r="K26" t="str">
            <v>COLLEGE TECHNIQUE ST MICHEL</v>
          </cell>
          <cell r="L26" t="str">
            <v>SS</v>
          </cell>
          <cell r="M26" t="str">
            <v>No</v>
          </cell>
          <cell r="N26" t="str">
            <v>No</v>
          </cell>
          <cell r="O26" t="str">
            <v>No</v>
          </cell>
          <cell r="P26" t="str">
            <v>No</v>
          </cell>
          <cell r="Q26" t="str">
            <v>No</v>
          </cell>
          <cell r="R26" t="str">
            <v>No</v>
          </cell>
          <cell r="S26" t="str">
            <v>No</v>
          </cell>
          <cell r="T26" t="str">
            <v>Yes</v>
          </cell>
          <cell r="U26" t="str">
            <v>Yes</v>
          </cell>
          <cell r="V26" t="str">
            <v>Yes</v>
          </cell>
          <cell r="W26" t="str">
            <v>Yes</v>
          </cell>
          <cell r="X26" t="str">
            <v>Yes</v>
          </cell>
          <cell r="Y26" t="str">
            <v>Yes</v>
          </cell>
          <cell r="Z26" t="str">
            <v>No</v>
          </cell>
          <cell r="AA26" t="str">
            <v>No</v>
          </cell>
          <cell r="AB26" t="str">
            <v>No</v>
          </cell>
          <cell r="AC26" t="str">
            <v>No</v>
          </cell>
          <cell r="AD26" t="str">
            <v xml:space="preserve">7 8 9 10 11 12 </v>
          </cell>
          <cell r="AE26" t="str">
            <v>No</v>
          </cell>
          <cell r="AF26" t="str">
            <v>No</v>
          </cell>
          <cell r="AG26" t="str">
            <v>Yes</v>
          </cell>
          <cell r="AH26" t="str">
            <v>No</v>
          </cell>
          <cell r="AI26" t="str">
            <v>No</v>
          </cell>
          <cell r="AJ26" t="str">
            <v>Yes</v>
          </cell>
          <cell r="AK26" t="str">
            <v>Yes</v>
          </cell>
          <cell r="AL26" t="str">
            <v>Yes</v>
          </cell>
          <cell r="AM26" t="str">
            <v>Yes</v>
          </cell>
          <cell r="AN26" t="str">
            <v>Yes</v>
          </cell>
          <cell r="AO26" t="str">
            <v>Yes</v>
          </cell>
          <cell r="AP26" t="str">
            <v>Yes</v>
          </cell>
          <cell r="AQ26" t="str">
            <v>Yes</v>
          </cell>
          <cell r="AR26" t="str">
            <v>Yes</v>
          </cell>
          <cell r="AS26" t="str">
            <v>Yes</v>
          </cell>
          <cell r="AT26" t="str">
            <v>Yes</v>
          </cell>
          <cell r="AU26" t="str">
            <v>Yes</v>
          </cell>
          <cell r="AV26" t="str">
            <v>No</v>
          </cell>
          <cell r="AW26" t="str">
            <v>No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89</v>
          </cell>
          <cell r="BF26">
            <v>60</v>
          </cell>
          <cell r="BG26">
            <v>142</v>
          </cell>
          <cell r="BH26">
            <v>63</v>
          </cell>
          <cell r="BI26">
            <v>120</v>
          </cell>
          <cell r="BJ26">
            <v>45</v>
          </cell>
          <cell r="BK26">
            <v>58</v>
          </cell>
          <cell r="BL26">
            <v>0</v>
          </cell>
          <cell r="BM26">
            <v>0</v>
          </cell>
          <cell r="BN26">
            <v>0</v>
          </cell>
          <cell r="BO26">
            <v>577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89</v>
          </cell>
          <cell r="BX26">
            <v>60</v>
          </cell>
          <cell r="BY26">
            <v>142</v>
          </cell>
          <cell r="BZ26">
            <v>63</v>
          </cell>
          <cell r="CA26">
            <v>120</v>
          </cell>
          <cell r="CB26">
            <v>45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519</v>
          </cell>
        </row>
        <row r="27">
          <cell r="A27" t="str">
            <v>0222308</v>
          </cell>
          <cell r="B27" t="str">
            <v>Tata Secondary</v>
          </cell>
          <cell r="C27" t="str">
            <v>ENG</v>
          </cell>
          <cell r="D27" t="str">
            <v>PCV</v>
          </cell>
          <cell r="E27" t="str">
            <v>Presbyterian Church of Vanuatu</v>
          </cell>
          <cell r="F27" t="str">
            <v>G</v>
          </cell>
          <cell r="G27" t="str">
            <v>Church (Government Assisted)</v>
          </cell>
          <cell r="H27" t="str">
            <v>Santo</v>
          </cell>
          <cell r="I27" t="str">
            <v>Sanma</v>
          </cell>
          <cell r="J27" t="str">
            <v>0084616001</v>
          </cell>
          <cell r="K27" t="str">
            <v>TATA JUNIOR SECONDARY SCHOOL</v>
          </cell>
          <cell r="L27" t="str">
            <v>SS</v>
          </cell>
          <cell r="M27" t="str">
            <v>No</v>
          </cell>
          <cell r="N27" t="str">
            <v>No</v>
          </cell>
          <cell r="O27" t="str">
            <v>No</v>
          </cell>
          <cell r="P27" t="str">
            <v>No</v>
          </cell>
          <cell r="Q27" t="str">
            <v>No</v>
          </cell>
          <cell r="R27" t="str">
            <v>No</v>
          </cell>
          <cell r="S27" t="str">
            <v>No</v>
          </cell>
          <cell r="T27" t="str">
            <v>Yes</v>
          </cell>
          <cell r="U27" t="str">
            <v>Yes</v>
          </cell>
          <cell r="V27" t="str">
            <v>Yes</v>
          </cell>
          <cell r="W27" t="str">
            <v>Yes</v>
          </cell>
          <cell r="X27" t="str">
            <v>No</v>
          </cell>
          <cell r="Y27" t="str">
            <v>No</v>
          </cell>
          <cell r="Z27" t="str">
            <v>No</v>
          </cell>
          <cell r="AA27" t="str">
            <v>No</v>
          </cell>
          <cell r="AB27" t="str">
            <v>No</v>
          </cell>
          <cell r="AC27" t="str">
            <v>No</v>
          </cell>
          <cell r="AD27" t="str">
            <v xml:space="preserve">7 8 9 10 </v>
          </cell>
          <cell r="AE27" t="str">
            <v>No</v>
          </cell>
          <cell r="AF27" t="str">
            <v>No</v>
          </cell>
          <cell r="AG27" t="str">
            <v>Yes</v>
          </cell>
          <cell r="AH27" t="str">
            <v>No</v>
          </cell>
          <cell r="AI27" t="str">
            <v>No</v>
          </cell>
          <cell r="AJ27" t="str">
            <v>Yes</v>
          </cell>
          <cell r="AK27" t="str">
            <v>Yes</v>
          </cell>
          <cell r="AL27" t="str">
            <v>Yes</v>
          </cell>
          <cell r="AM27" t="str">
            <v>Yes</v>
          </cell>
          <cell r="AN27" t="str">
            <v>Yes</v>
          </cell>
          <cell r="AO27" t="str">
            <v>Yes</v>
          </cell>
          <cell r="AP27" t="str">
            <v>Yes</v>
          </cell>
          <cell r="AQ27" t="str">
            <v>Yes</v>
          </cell>
          <cell r="AR27" t="str">
            <v>Yes</v>
          </cell>
          <cell r="AS27" t="str">
            <v>Yes</v>
          </cell>
          <cell r="AT27" t="str">
            <v>Yes</v>
          </cell>
          <cell r="AU27" t="str">
            <v>Yes</v>
          </cell>
          <cell r="AV27" t="str">
            <v>Yes</v>
          </cell>
          <cell r="AW27" t="str">
            <v>No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140</v>
          </cell>
          <cell r="BF27">
            <v>122</v>
          </cell>
          <cell r="BG27">
            <v>135</v>
          </cell>
          <cell r="BH27">
            <v>94</v>
          </cell>
          <cell r="BI27">
            <v>94</v>
          </cell>
          <cell r="BJ27">
            <v>77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662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140</v>
          </cell>
          <cell r="BX27">
            <v>122</v>
          </cell>
          <cell r="BY27">
            <v>135</v>
          </cell>
          <cell r="BZ27">
            <v>94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491</v>
          </cell>
        </row>
        <row r="28">
          <cell r="A28" t="str">
            <v>0222309</v>
          </cell>
          <cell r="B28" t="str">
            <v>Rowhani Secondary</v>
          </cell>
          <cell r="C28" t="str">
            <v>ENG</v>
          </cell>
          <cell r="D28" t="str">
            <v>BAHAI</v>
          </cell>
          <cell r="E28" t="str">
            <v>Bahai</v>
          </cell>
          <cell r="F28" t="str">
            <v>G</v>
          </cell>
          <cell r="G28" t="str">
            <v>Church (Government Assisted)</v>
          </cell>
          <cell r="H28" t="str">
            <v>Santo</v>
          </cell>
          <cell r="I28" t="str">
            <v>Sanma</v>
          </cell>
          <cell r="J28" t="str">
            <v>0107822001</v>
          </cell>
          <cell r="K28" t="str">
            <v>ROWHANI SCHOOL</v>
          </cell>
          <cell r="L28" t="str">
            <v>SS</v>
          </cell>
          <cell r="M28" t="str">
            <v>No</v>
          </cell>
          <cell r="N28" t="str">
            <v>No</v>
          </cell>
          <cell r="O28" t="str">
            <v>No</v>
          </cell>
          <cell r="P28" t="str">
            <v>No</v>
          </cell>
          <cell r="Q28" t="str">
            <v>No</v>
          </cell>
          <cell r="R28" t="str">
            <v>No</v>
          </cell>
          <cell r="S28" t="str">
            <v>No</v>
          </cell>
          <cell r="T28" t="str">
            <v>Yes</v>
          </cell>
          <cell r="U28" t="str">
            <v>Yes</v>
          </cell>
          <cell r="V28" t="str">
            <v>Yes</v>
          </cell>
          <cell r="W28" t="str">
            <v>Yes</v>
          </cell>
          <cell r="X28" t="str">
            <v>No</v>
          </cell>
          <cell r="Y28" t="str">
            <v>No</v>
          </cell>
          <cell r="Z28" t="str">
            <v>No</v>
          </cell>
          <cell r="AA28" t="str">
            <v>No</v>
          </cell>
          <cell r="AB28" t="str">
            <v>No</v>
          </cell>
          <cell r="AC28" t="str">
            <v>No</v>
          </cell>
          <cell r="AD28" t="str">
            <v xml:space="preserve">7 8 9 10 </v>
          </cell>
          <cell r="AE28" t="str">
            <v>No</v>
          </cell>
          <cell r="AF28" t="str">
            <v>No</v>
          </cell>
          <cell r="AG28" t="str">
            <v>Yes</v>
          </cell>
          <cell r="AH28" t="str">
            <v>No</v>
          </cell>
          <cell r="AI28" t="str">
            <v>No</v>
          </cell>
          <cell r="AJ28" t="str">
            <v>Yes</v>
          </cell>
          <cell r="AK28" t="str">
            <v>Yes</v>
          </cell>
          <cell r="AL28" t="str">
            <v>Yes</v>
          </cell>
          <cell r="AM28" t="str">
            <v>Yes</v>
          </cell>
          <cell r="AN28" t="str">
            <v>Yes</v>
          </cell>
          <cell r="AO28" t="str">
            <v>Yes</v>
          </cell>
          <cell r="AP28" t="str">
            <v>No</v>
          </cell>
          <cell r="AQ28" t="str">
            <v>No</v>
          </cell>
          <cell r="AR28" t="str">
            <v>Yes</v>
          </cell>
          <cell r="AS28" t="str">
            <v>Yes</v>
          </cell>
          <cell r="AT28" t="str">
            <v>Yes</v>
          </cell>
          <cell r="AU28" t="str">
            <v>Yes</v>
          </cell>
          <cell r="AV28" t="str">
            <v>No</v>
          </cell>
          <cell r="AW28" t="str">
            <v>No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28</v>
          </cell>
          <cell r="BF28">
            <v>29</v>
          </cell>
          <cell r="BG28">
            <v>50</v>
          </cell>
          <cell r="BH28">
            <v>47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154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28</v>
          </cell>
          <cell r="BX28">
            <v>29</v>
          </cell>
          <cell r="BY28">
            <v>50</v>
          </cell>
          <cell r="BZ28">
            <v>47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154</v>
          </cell>
        </row>
        <row r="29">
          <cell r="A29" t="str">
            <v>0222310</v>
          </cell>
          <cell r="B29" t="str">
            <v>Santo Christian Secondary</v>
          </cell>
          <cell r="C29" t="str">
            <v>ENG</v>
          </cell>
          <cell r="D29" t="str">
            <v>AOG</v>
          </cell>
          <cell r="E29" t="str">
            <v>Assemblies of God</v>
          </cell>
          <cell r="F29" t="str">
            <v>G</v>
          </cell>
          <cell r="G29" t="str">
            <v>Church (Government Assisted)</v>
          </cell>
          <cell r="H29" t="str">
            <v>Santo</v>
          </cell>
          <cell r="I29" t="str">
            <v>Sanma</v>
          </cell>
          <cell r="L29" t="str">
            <v>SS</v>
          </cell>
          <cell r="M29" t="str">
            <v>No</v>
          </cell>
          <cell r="N29" t="str">
            <v>No</v>
          </cell>
          <cell r="O29" t="str">
            <v>No</v>
          </cell>
          <cell r="P29" t="str">
            <v>No</v>
          </cell>
          <cell r="Q29" t="str">
            <v>No</v>
          </cell>
          <cell r="R29" t="str">
            <v>No</v>
          </cell>
          <cell r="S29" t="str">
            <v>No</v>
          </cell>
          <cell r="T29" t="str">
            <v>Yes</v>
          </cell>
          <cell r="U29" t="str">
            <v>Yes</v>
          </cell>
          <cell r="V29" t="str">
            <v>Yes</v>
          </cell>
          <cell r="W29" t="str">
            <v>Yes</v>
          </cell>
          <cell r="X29" t="str">
            <v>No</v>
          </cell>
          <cell r="Y29" t="str">
            <v>No</v>
          </cell>
          <cell r="Z29" t="str">
            <v>No</v>
          </cell>
          <cell r="AA29" t="str">
            <v>No</v>
          </cell>
          <cell r="AB29" t="str">
            <v>No</v>
          </cell>
          <cell r="AC29" t="str">
            <v>No</v>
          </cell>
          <cell r="AD29" t="str">
            <v xml:space="preserve">7 8 9 10 </v>
          </cell>
          <cell r="AE29" t="str">
            <v>No</v>
          </cell>
          <cell r="AF29" t="str">
            <v>No</v>
          </cell>
          <cell r="AG29" t="str">
            <v>Yes</v>
          </cell>
          <cell r="AH29" t="str">
            <v>No</v>
          </cell>
          <cell r="AI29" t="str">
            <v>No</v>
          </cell>
          <cell r="AJ29" t="str">
            <v>No</v>
          </cell>
          <cell r="AK29" t="str">
            <v>No</v>
          </cell>
          <cell r="AL29" t="str">
            <v>No</v>
          </cell>
          <cell r="AM29" t="str">
            <v>No</v>
          </cell>
          <cell r="AN29" t="str">
            <v>No</v>
          </cell>
          <cell r="AO29" t="str">
            <v>No</v>
          </cell>
          <cell r="AP29" t="str">
            <v>No</v>
          </cell>
          <cell r="AQ29" t="str">
            <v>No</v>
          </cell>
          <cell r="AR29" t="str">
            <v>No</v>
          </cell>
          <cell r="AS29" t="str">
            <v>No</v>
          </cell>
          <cell r="AT29" t="str">
            <v>No</v>
          </cell>
          <cell r="AU29" t="str">
            <v>No</v>
          </cell>
          <cell r="AV29" t="str">
            <v>No</v>
          </cell>
          <cell r="AW29" t="str">
            <v>Yes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</row>
        <row r="30">
          <cell r="A30" t="str">
            <v>0222324</v>
          </cell>
          <cell r="B30" t="str">
            <v>Ste. Anne (Port Olry) Secondary</v>
          </cell>
          <cell r="C30" t="str">
            <v>FRE</v>
          </cell>
          <cell r="D30" t="str">
            <v>CATH</v>
          </cell>
          <cell r="E30" t="str">
            <v>Catholic Education Authority</v>
          </cell>
          <cell r="F30" t="str">
            <v>G</v>
          </cell>
          <cell r="G30" t="str">
            <v>Church (Government Assisted)</v>
          </cell>
          <cell r="H30" t="str">
            <v>Santo</v>
          </cell>
          <cell r="I30" t="str">
            <v>Sanma</v>
          </cell>
          <cell r="J30" t="str">
            <v>0084620001</v>
          </cell>
          <cell r="K30" t="str">
            <v>COLLEGE DE STE ANNE</v>
          </cell>
          <cell r="L30" t="str">
            <v>SS</v>
          </cell>
          <cell r="M30" t="str">
            <v>No</v>
          </cell>
          <cell r="N30" t="str">
            <v>No</v>
          </cell>
          <cell r="O30" t="str">
            <v>No</v>
          </cell>
          <cell r="P30" t="str">
            <v>No</v>
          </cell>
          <cell r="Q30" t="str">
            <v>No</v>
          </cell>
          <cell r="R30" t="str">
            <v>No</v>
          </cell>
          <cell r="S30" t="str">
            <v>No</v>
          </cell>
          <cell r="T30" t="str">
            <v>Yes</v>
          </cell>
          <cell r="U30" t="str">
            <v>Yes</v>
          </cell>
          <cell r="V30" t="str">
            <v>Yes</v>
          </cell>
          <cell r="W30" t="str">
            <v>Yes</v>
          </cell>
          <cell r="X30" t="str">
            <v>Yes</v>
          </cell>
          <cell r="Y30" t="str">
            <v>Yes</v>
          </cell>
          <cell r="Z30" t="str">
            <v>No</v>
          </cell>
          <cell r="AA30" t="str">
            <v>No</v>
          </cell>
          <cell r="AB30" t="str">
            <v>No</v>
          </cell>
          <cell r="AC30" t="str">
            <v>No</v>
          </cell>
          <cell r="AD30" t="str">
            <v xml:space="preserve">7 8 9 10 11 12 </v>
          </cell>
          <cell r="AE30" t="str">
            <v>No</v>
          </cell>
          <cell r="AF30" t="str">
            <v>No</v>
          </cell>
          <cell r="AG30" t="str">
            <v>Yes</v>
          </cell>
          <cell r="AH30" t="str">
            <v>No</v>
          </cell>
          <cell r="AI30" t="str">
            <v>No</v>
          </cell>
          <cell r="AJ30" t="str">
            <v>Yes</v>
          </cell>
          <cell r="AK30" t="str">
            <v>Yes</v>
          </cell>
          <cell r="AL30" t="str">
            <v>Yes</v>
          </cell>
          <cell r="AM30" t="str">
            <v>Yes</v>
          </cell>
          <cell r="AN30" t="str">
            <v>Yes</v>
          </cell>
          <cell r="AO30" t="str">
            <v>Yes</v>
          </cell>
          <cell r="AP30" t="str">
            <v>Yes</v>
          </cell>
          <cell r="AQ30" t="str">
            <v>Yes</v>
          </cell>
          <cell r="AR30" t="str">
            <v>Yes</v>
          </cell>
          <cell r="AS30" t="str">
            <v>Yes</v>
          </cell>
          <cell r="AT30" t="str">
            <v>Yes</v>
          </cell>
          <cell r="AU30" t="str">
            <v>Yes</v>
          </cell>
          <cell r="AV30" t="str">
            <v>No</v>
          </cell>
          <cell r="AW30" t="str">
            <v>Yes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87</v>
          </cell>
          <cell r="BF30">
            <v>41</v>
          </cell>
          <cell r="BG30">
            <v>58</v>
          </cell>
          <cell r="BH30">
            <v>42</v>
          </cell>
          <cell r="BI30">
            <v>19</v>
          </cell>
          <cell r="BJ30">
            <v>17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264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87</v>
          </cell>
          <cell r="BX30">
            <v>41</v>
          </cell>
          <cell r="BY30">
            <v>58</v>
          </cell>
          <cell r="BZ30">
            <v>42</v>
          </cell>
          <cell r="CA30">
            <v>19</v>
          </cell>
          <cell r="CB30">
            <v>17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264</v>
          </cell>
        </row>
        <row r="31">
          <cell r="A31" t="str">
            <v>0222352</v>
          </cell>
          <cell r="B31" t="str">
            <v>Menevula Junior Secondary</v>
          </cell>
          <cell r="C31" t="str">
            <v>ENG</v>
          </cell>
          <cell r="D31" t="str">
            <v>PEB_SANMA</v>
          </cell>
          <cell r="E31" t="str">
            <v>Sanma PEB</v>
          </cell>
          <cell r="F31" t="str">
            <v>V</v>
          </cell>
          <cell r="G31" t="str">
            <v>Government of Vanuatu</v>
          </cell>
          <cell r="H31" t="str">
            <v>Santo</v>
          </cell>
          <cell r="I31" t="str">
            <v>Sanma</v>
          </cell>
          <cell r="J31" t="str">
            <v>0084617001</v>
          </cell>
          <cell r="K31" t="str">
            <v>MENEVULA JUNIOR SECONDARY SCHOOL</v>
          </cell>
          <cell r="L31" t="str">
            <v>SS</v>
          </cell>
          <cell r="M31" t="str">
            <v>No</v>
          </cell>
          <cell r="N31" t="str">
            <v>No</v>
          </cell>
          <cell r="O31" t="str">
            <v>No</v>
          </cell>
          <cell r="P31" t="str">
            <v>No</v>
          </cell>
          <cell r="Q31" t="str">
            <v>No</v>
          </cell>
          <cell r="R31" t="str">
            <v>No</v>
          </cell>
          <cell r="S31" t="str">
            <v>No</v>
          </cell>
          <cell r="T31" t="str">
            <v>Yes</v>
          </cell>
          <cell r="U31" t="str">
            <v>Yes</v>
          </cell>
          <cell r="V31" t="str">
            <v>Yes</v>
          </cell>
          <cell r="W31" t="str">
            <v>Yes</v>
          </cell>
          <cell r="X31" t="str">
            <v>No</v>
          </cell>
          <cell r="Y31" t="str">
            <v>No</v>
          </cell>
          <cell r="Z31" t="str">
            <v>No</v>
          </cell>
          <cell r="AA31" t="str">
            <v>No</v>
          </cell>
          <cell r="AB31" t="str">
            <v>No</v>
          </cell>
          <cell r="AC31" t="str">
            <v>No</v>
          </cell>
          <cell r="AD31" t="str">
            <v xml:space="preserve">7 8 9 10 </v>
          </cell>
          <cell r="AE31" t="str">
            <v>No</v>
          </cell>
          <cell r="AF31" t="str">
            <v>No</v>
          </cell>
          <cell r="AG31" t="str">
            <v>Yes</v>
          </cell>
          <cell r="AH31" t="str">
            <v>No</v>
          </cell>
          <cell r="AI31" t="str">
            <v>No</v>
          </cell>
          <cell r="AJ31" t="str">
            <v>Yes</v>
          </cell>
          <cell r="AK31" t="str">
            <v>Yes</v>
          </cell>
          <cell r="AL31" t="str">
            <v>Yes</v>
          </cell>
          <cell r="AM31" t="str">
            <v>Yes</v>
          </cell>
          <cell r="AN31" t="str">
            <v>Yes</v>
          </cell>
          <cell r="AO31" t="str">
            <v>Yes</v>
          </cell>
          <cell r="AP31" t="str">
            <v>Yes</v>
          </cell>
          <cell r="AQ31" t="str">
            <v>Yes</v>
          </cell>
          <cell r="AR31" t="str">
            <v>Yes</v>
          </cell>
          <cell r="AS31" t="str">
            <v>Yes</v>
          </cell>
          <cell r="AT31" t="str">
            <v>Yes</v>
          </cell>
          <cell r="AU31" t="str">
            <v>Yes</v>
          </cell>
          <cell r="AV31" t="str">
            <v>No</v>
          </cell>
          <cell r="AW31" t="str">
            <v>No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47</v>
          </cell>
          <cell r="BF31">
            <v>22</v>
          </cell>
          <cell r="BG31">
            <v>38</v>
          </cell>
          <cell r="BH31">
            <v>16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123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47</v>
          </cell>
          <cell r="BX31">
            <v>22</v>
          </cell>
          <cell r="BY31">
            <v>38</v>
          </cell>
          <cell r="BZ31">
            <v>16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123</v>
          </cell>
        </row>
        <row r="32">
          <cell r="A32" t="str">
            <v>0222513</v>
          </cell>
          <cell r="B32" t="str">
            <v>Navele Secondary</v>
          </cell>
          <cell r="C32" t="str">
            <v>ENG</v>
          </cell>
          <cell r="D32" t="str">
            <v>ACOM</v>
          </cell>
          <cell r="E32" t="str">
            <v>Anglican Church of Melanesia</v>
          </cell>
          <cell r="F32" t="str">
            <v>G</v>
          </cell>
          <cell r="G32" t="str">
            <v>Church (Government Assisted)</v>
          </cell>
          <cell r="H32" t="str">
            <v>Santo</v>
          </cell>
          <cell r="I32" t="str">
            <v>Sanma</v>
          </cell>
          <cell r="J32" t="str">
            <v>0098399001</v>
          </cell>
          <cell r="K32" t="str">
            <v>NAVELE JUNIOR SECONDARY SCHOOL</v>
          </cell>
          <cell r="L32" t="str">
            <v>SS</v>
          </cell>
          <cell r="M32" t="str">
            <v>No</v>
          </cell>
          <cell r="N32" t="str">
            <v>No</v>
          </cell>
          <cell r="O32" t="str">
            <v>No</v>
          </cell>
          <cell r="P32" t="str">
            <v>No</v>
          </cell>
          <cell r="Q32" t="str">
            <v>No</v>
          </cell>
          <cell r="R32" t="str">
            <v>No</v>
          </cell>
          <cell r="S32" t="str">
            <v>No</v>
          </cell>
          <cell r="T32" t="str">
            <v>Yes</v>
          </cell>
          <cell r="U32" t="str">
            <v>Yes</v>
          </cell>
          <cell r="V32" t="str">
            <v>Yes</v>
          </cell>
          <cell r="W32" t="str">
            <v>Yes</v>
          </cell>
          <cell r="X32" t="str">
            <v>No</v>
          </cell>
          <cell r="Y32" t="str">
            <v>No</v>
          </cell>
          <cell r="Z32" t="str">
            <v>No</v>
          </cell>
          <cell r="AA32" t="str">
            <v>No</v>
          </cell>
          <cell r="AB32" t="str">
            <v>No</v>
          </cell>
          <cell r="AC32" t="str">
            <v>No</v>
          </cell>
          <cell r="AD32" t="str">
            <v xml:space="preserve">7 8 9 10 </v>
          </cell>
          <cell r="AE32" t="str">
            <v>No</v>
          </cell>
          <cell r="AF32" t="str">
            <v>No</v>
          </cell>
          <cell r="AG32" t="str">
            <v>Yes</v>
          </cell>
          <cell r="AH32" t="str">
            <v>No</v>
          </cell>
          <cell r="AI32" t="str">
            <v>No</v>
          </cell>
          <cell r="AJ32" t="str">
            <v>Yes</v>
          </cell>
          <cell r="AK32" t="str">
            <v>Yes</v>
          </cell>
          <cell r="AL32" t="str">
            <v>Yes</v>
          </cell>
          <cell r="AM32" t="str">
            <v>Yes</v>
          </cell>
          <cell r="AN32" t="str">
            <v>Yes</v>
          </cell>
          <cell r="AO32" t="str">
            <v>Yes</v>
          </cell>
          <cell r="AP32" t="str">
            <v>No</v>
          </cell>
          <cell r="AQ32" t="str">
            <v>Yes</v>
          </cell>
          <cell r="AR32" t="str">
            <v>No</v>
          </cell>
          <cell r="AS32" t="str">
            <v>Yes</v>
          </cell>
          <cell r="AT32" t="str">
            <v>Yes</v>
          </cell>
          <cell r="AU32" t="str">
            <v>Yes</v>
          </cell>
          <cell r="AV32" t="str">
            <v>No</v>
          </cell>
          <cell r="AW32" t="str">
            <v>No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18</v>
          </cell>
          <cell r="BF32">
            <v>17</v>
          </cell>
          <cell r="BG32">
            <v>24</v>
          </cell>
          <cell r="BH32">
            <v>16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75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18</v>
          </cell>
          <cell r="BX32">
            <v>17</v>
          </cell>
          <cell r="BY32">
            <v>24</v>
          </cell>
          <cell r="BZ32">
            <v>16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75</v>
          </cell>
        </row>
        <row r="33">
          <cell r="A33" t="str">
            <v>0222567</v>
          </cell>
          <cell r="B33" t="str">
            <v>Mwast Jr. Secondary School</v>
          </cell>
          <cell r="C33" t="str">
            <v>ENG</v>
          </cell>
          <cell r="D33" t="str">
            <v>PEB_SANMA</v>
          </cell>
          <cell r="E33" t="str">
            <v>Sanma PEB</v>
          </cell>
          <cell r="F33" t="str">
            <v>V</v>
          </cell>
          <cell r="G33" t="str">
            <v>Government of Vanuatu</v>
          </cell>
          <cell r="H33" t="str">
            <v>Santo</v>
          </cell>
          <cell r="I33" t="str">
            <v>Sanma</v>
          </cell>
          <cell r="L33" t="str">
            <v>SS</v>
          </cell>
          <cell r="M33" t="str">
            <v>No</v>
          </cell>
          <cell r="N33" t="str">
            <v>No</v>
          </cell>
          <cell r="O33" t="str">
            <v>No</v>
          </cell>
          <cell r="P33" t="str">
            <v>No</v>
          </cell>
          <cell r="Q33" t="str">
            <v>No</v>
          </cell>
          <cell r="R33" t="str">
            <v>No</v>
          </cell>
          <cell r="S33" t="str">
            <v>No</v>
          </cell>
          <cell r="T33" t="str">
            <v>Yes</v>
          </cell>
          <cell r="U33" t="str">
            <v>Yes</v>
          </cell>
          <cell r="V33" t="str">
            <v>Yes</v>
          </cell>
          <cell r="W33" t="str">
            <v>Yes</v>
          </cell>
          <cell r="X33" t="str">
            <v>No</v>
          </cell>
          <cell r="Y33" t="str">
            <v>No</v>
          </cell>
          <cell r="Z33" t="str">
            <v>No</v>
          </cell>
          <cell r="AA33" t="str">
            <v>No</v>
          </cell>
          <cell r="AB33" t="str">
            <v>No</v>
          </cell>
          <cell r="AC33" t="str">
            <v>No</v>
          </cell>
          <cell r="AD33" t="str">
            <v xml:space="preserve">7 8 9 10 </v>
          </cell>
          <cell r="AE33" t="str">
            <v>No</v>
          </cell>
          <cell r="AF33" t="str">
            <v>No</v>
          </cell>
          <cell r="AG33" t="str">
            <v>Yes</v>
          </cell>
          <cell r="AH33" t="str">
            <v>No</v>
          </cell>
          <cell r="AI33" t="str">
            <v>No</v>
          </cell>
          <cell r="AJ33" t="str">
            <v>No</v>
          </cell>
          <cell r="AK33" t="str">
            <v>Yes</v>
          </cell>
          <cell r="AL33" t="str">
            <v>Yes</v>
          </cell>
          <cell r="AM33" t="str">
            <v>Yes</v>
          </cell>
          <cell r="AN33" t="str">
            <v>Yes</v>
          </cell>
          <cell r="AO33" t="str">
            <v>Yes</v>
          </cell>
          <cell r="AP33" t="str">
            <v>No</v>
          </cell>
          <cell r="AQ33" t="str">
            <v>No</v>
          </cell>
          <cell r="AR33" t="str">
            <v>No</v>
          </cell>
          <cell r="AS33" t="str">
            <v>Yes</v>
          </cell>
          <cell r="AT33" t="str">
            <v>Yes</v>
          </cell>
          <cell r="AU33" t="str">
            <v>Yes</v>
          </cell>
          <cell r="AV33" t="str">
            <v>Yes</v>
          </cell>
          <cell r="AW33" t="str">
            <v>No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43</v>
          </cell>
          <cell r="BF33">
            <v>33</v>
          </cell>
          <cell r="BG33">
            <v>37</v>
          </cell>
          <cell r="BH33">
            <v>19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132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43</v>
          </cell>
          <cell r="BX33">
            <v>33</v>
          </cell>
          <cell r="BY33">
            <v>37</v>
          </cell>
          <cell r="BZ33">
            <v>19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132</v>
          </cell>
        </row>
        <row r="34">
          <cell r="A34" t="str">
            <v>0326351</v>
          </cell>
          <cell r="B34" t="str">
            <v>Apostolic College</v>
          </cell>
          <cell r="C34" t="str">
            <v>ENG</v>
          </cell>
          <cell r="D34" t="str">
            <v>APO</v>
          </cell>
          <cell r="E34" t="str">
            <v>Apostolic Church</v>
          </cell>
          <cell r="F34" t="str">
            <v>G</v>
          </cell>
          <cell r="G34" t="str">
            <v>Church (Government Assisted)</v>
          </cell>
          <cell r="H34" t="str">
            <v>Ambae</v>
          </cell>
          <cell r="I34" t="str">
            <v>Penama</v>
          </cell>
          <cell r="J34" t="str">
            <v>0103607001</v>
          </cell>
          <cell r="K34" t="str">
            <v>APOSTOLIC COLLEGE</v>
          </cell>
          <cell r="L34" t="str">
            <v>SS</v>
          </cell>
          <cell r="M34" t="str">
            <v>No</v>
          </cell>
          <cell r="N34" t="str">
            <v>No</v>
          </cell>
          <cell r="O34" t="str">
            <v>No</v>
          </cell>
          <cell r="P34" t="str">
            <v>No</v>
          </cell>
          <cell r="Q34" t="str">
            <v>No</v>
          </cell>
          <cell r="R34" t="str">
            <v>No</v>
          </cell>
          <cell r="S34" t="str">
            <v>No</v>
          </cell>
          <cell r="T34" t="str">
            <v>Yes</v>
          </cell>
          <cell r="U34" t="str">
            <v>Yes</v>
          </cell>
          <cell r="V34" t="str">
            <v>Yes</v>
          </cell>
          <cell r="W34" t="str">
            <v>Yes</v>
          </cell>
          <cell r="X34" t="str">
            <v>No</v>
          </cell>
          <cell r="Y34" t="str">
            <v>No</v>
          </cell>
          <cell r="Z34" t="str">
            <v>No</v>
          </cell>
          <cell r="AA34" t="str">
            <v>No</v>
          </cell>
          <cell r="AB34" t="str">
            <v>No</v>
          </cell>
          <cell r="AC34" t="str">
            <v>No</v>
          </cell>
          <cell r="AD34" t="str">
            <v xml:space="preserve">7 8 9 10 </v>
          </cell>
          <cell r="AE34" t="str">
            <v>No</v>
          </cell>
          <cell r="AF34" t="str">
            <v>No</v>
          </cell>
          <cell r="AG34" t="str">
            <v>Yes</v>
          </cell>
          <cell r="AH34" t="str">
            <v>No</v>
          </cell>
          <cell r="AI34" t="str">
            <v>No</v>
          </cell>
          <cell r="AJ34" t="str">
            <v>Yes</v>
          </cell>
          <cell r="AK34" t="str">
            <v>Yes</v>
          </cell>
          <cell r="AL34" t="str">
            <v>Yes</v>
          </cell>
          <cell r="AM34" t="str">
            <v>Yes</v>
          </cell>
          <cell r="AN34" t="str">
            <v>Yes</v>
          </cell>
          <cell r="AO34" t="str">
            <v>Yes</v>
          </cell>
          <cell r="AP34" t="str">
            <v>Yes</v>
          </cell>
          <cell r="AQ34" t="str">
            <v>Yes</v>
          </cell>
          <cell r="AR34" t="str">
            <v>Yes</v>
          </cell>
          <cell r="AS34" t="str">
            <v>Yes</v>
          </cell>
          <cell r="AT34" t="str">
            <v>Yes</v>
          </cell>
          <cell r="AU34" t="str">
            <v>Yes</v>
          </cell>
          <cell r="AV34" t="str">
            <v>No</v>
          </cell>
          <cell r="AW34" t="str">
            <v>No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32</v>
          </cell>
          <cell r="BF34">
            <v>32</v>
          </cell>
          <cell r="BG34">
            <v>29</v>
          </cell>
          <cell r="BH34">
            <v>27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120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32</v>
          </cell>
          <cell r="BX34">
            <v>32</v>
          </cell>
          <cell r="BY34">
            <v>29</v>
          </cell>
          <cell r="BZ34">
            <v>27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120</v>
          </cell>
        </row>
        <row r="35">
          <cell r="A35" t="str">
            <v>0327418</v>
          </cell>
          <cell r="B35" t="str">
            <v>Sulua Junior Secondary</v>
          </cell>
          <cell r="C35" t="str">
            <v>ENG</v>
          </cell>
          <cell r="D35" t="str">
            <v>ACOM</v>
          </cell>
          <cell r="E35" t="str">
            <v>Anglican Church of Melanesia</v>
          </cell>
          <cell r="F35" t="str">
            <v>G</v>
          </cell>
          <cell r="G35" t="str">
            <v>Church (Government Assisted)</v>
          </cell>
          <cell r="H35" t="str">
            <v>Maewo</v>
          </cell>
          <cell r="I35" t="str">
            <v>Penama</v>
          </cell>
          <cell r="L35" t="str">
            <v>SS</v>
          </cell>
          <cell r="M35" t="str">
            <v>No</v>
          </cell>
          <cell r="N35" t="str">
            <v>No</v>
          </cell>
          <cell r="O35" t="str">
            <v>No</v>
          </cell>
          <cell r="P35" t="str">
            <v>No</v>
          </cell>
          <cell r="Q35" t="str">
            <v>No</v>
          </cell>
          <cell r="R35" t="str">
            <v>No</v>
          </cell>
          <cell r="S35" t="str">
            <v>No</v>
          </cell>
          <cell r="T35" t="str">
            <v>Yes</v>
          </cell>
          <cell r="U35" t="str">
            <v>Yes</v>
          </cell>
          <cell r="V35" t="str">
            <v>Yes</v>
          </cell>
          <cell r="W35" t="str">
            <v>Yes</v>
          </cell>
          <cell r="X35" t="str">
            <v>No</v>
          </cell>
          <cell r="Y35" t="str">
            <v>No</v>
          </cell>
          <cell r="Z35" t="str">
            <v>No</v>
          </cell>
          <cell r="AA35" t="str">
            <v>No</v>
          </cell>
          <cell r="AB35" t="str">
            <v>No</v>
          </cell>
          <cell r="AC35" t="str">
            <v>No</v>
          </cell>
          <cell r="AD35" t="str">
            <v xml:space="preserve">7 8 9 10 </v>
          </cell>
          <cell r="AE35" t="str">
            <v>No</v>
          </cell>
          <cell r="AF35" t="str">
            <v>No</v>
          </cell>
          <cell r="AG35" t="str">
            <v>Yes</v>
          </cell>
          <cell r="AH35" t="str">
            <v>No</v>
          </cell>
          <cell r="AI35" t="str">
            <v>No</v>
          </cell>
          <cell r="AJ35" t="str">
            <v>No</v>
          </cell>
          <cell r="AK35" t="str">
            <v>No</v>
          </cell>
          <cell r="AL35" t="str">
            <v>No</v>
          </cell>
          <cell r="AM35" t="str">
            <v>No</v>
          </cell>
          <cell r="AN35" t="str">
            <v>No</v>
          </cell>
          <cell r="AO35" t="str">
            <v>No</v>
          </cell>
          <cell r="AP35" t="str">
            <v>Yes</v>
          </cell>
          <cell r="AQ35" t="str">
            <v>Yes</v>
          </cell>
          <cell r="AR35" t="str">
            <v>Yes</v>
          </cell>
          <cell r="AS35" t="str">
            <v>Yes</v>
          </cell>
          <cell r="AT35" t="str">
            <v>Yes</v>
          </cell>
          <cell r="AU35" t="str">
            <v>Yes</v>
          </cell>
          <cell r="AV35" t="str">
            <v>No</v>
          </cell>
          <cell r="AW35" t="str">
            <v>No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23</v>
          </cell>
          <cell r="BF35">
            <v>34</v>
          </cell>
          <cell r="BG35">
            <v>30</v>
          </cell>
          <cell r="BH35">
            <v>22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109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23</v>
          </cell>
          <cell r="BX35">
            <v>34</v>
          </cell>
          <cell r="BY35">
            <v>30</v>
          </cell>
          <cell r="BZ35">
            <v>22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109</v>
          </cell>
        </row>
        <row r="36">
          <cell r="A36" t="str">
            <v>0328352</v>
          </cell>
          <cell r="B36" t="str">
            <v>Atavtabanga Secondary</v>
          </cell>
          <cell r="C36" t="str">
            <v>ENG</v>
          </cell>
          <cell r="D36" t="str">
            <v>PEB_PENAMA</v>
          </cell>
          <cell r="E36" t="str">
            <v>Penama PEB</v>
          </cell>
          <cell r="F36" t="str">
            <v>V</v>
          </cell>
          <cell r="G36" t="str">
            <v>Government of Vanuatu</v>
          </cell>
          <cell r="H36" t="str">
            <v>Pentecost</v>
          </cell>
          <cell r="I36" t="str">
            <v>Penama</v>
          </cell>
          <cell r="J36" t="str">
            <v>0084867001</v>
          </cell>
          <cell r="K36" t="str">
            <v>ATAVTABANGA PRIMARY SCHOOL</v>
          </cell>
          <cell r="L36" t="str">
            <v>SS</v>
          </cell>
          <cell r="M36" t="str">
            <v>No</v>
          </cell>
          <cell r="N36" t="str">
            <v>No</v>
          </cell>
          <cell r="O36" t="str">
            <v>No</v>
          </cell>
          <cell r="P36" t="str">
            <v>No</v>
          </cell>
          <cell r="Q36" t="str">
            <v>No</v>
          </cell>
          <cell r="R36" t="str">
            <v>No</v>
          </cell>
          <cell r="S36" t="str">
            <v>No</v>
          </cell>
          <cell r="T36" t="str">
            <v>Yes</v>
          </cell>
          <cell r="U36" t="str">
            <v>Yes</v>
          </cell>
          <cell r="V36" t="str">
            <v>Yes</v>
          </cell>
          <cell r="W36" t="str">
            <v>Yes</v>
          </cell>
          <cell r="X36" t="str">
            <v>No</v>
          </cell>
          <cell r="Y36" t="str">
            <v>No</v>
          </cell>
          <cell r="Z36" t="str">
            <v>No</v>
          </cell>
          <cell r="AA36" t="str">
            <v>No</v>
          </cell>
          <cell r="AB36" t="str">
            <v>No</v>
          </cell>
          <cell r="AC36" t="str">
            <v>No</v>
          </cell>
          <cell r="AD36" t="str">
            <v xml:space="preserve">7 8 9 10 </v>
          </cell>
          <cell r="AE36" t="str">
            <v>No</v>
          </cell>
          <cell r="AF36" t="str">
            <v>No</v>
          </cell>
          <cell r="AG36" t="str">
            <v>Yes</v>
          </cell>
          <cell r="AH36" t="str">
            <v>No</v>
          </cell>
          <cell r="AI36" t="str">
            <v>No</v>
          </cell>
          <cell r="AJ36" t="str">
            <v>Yes</v>
          </cell>
          <cell r="AK36" t="str">
            <v>Yes</v>
          </cell>
          <cell r="AL36" t="str">
            <v>Yes</v>
          </cell>
          <cell r="AM36" t="str">
            <v>Yes</v>
          </cell>
          <cell r="AN36" t="str">
            <v>Yes</v>
          </cell>
          <cell r="AO36" t="str">
            <v>Yes</v>
          </cell>
          <cell r="AP36" t="str">
            <v>Yes</v>
          </cell>
          <cell r="AQ36" t="str">
            <v>Yes</v>
          </cell>
          <cell r="AR36" t="str">
            <v>Yes</v>
          </cell>
          <cell r="AS36" t="str">
            <v>Yes</v>
          </cell>
          <cell r="AT36" t="str">
            <v>Yes</v>
          </cell>
          <cell r="AU36" t="str">
            <v>Yes</v>
          </cell>
          <cell r="AV36" t="str">
            <v>No</v>
          </cell>
          <cell r="AW36" t="str">
            <v>No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64</v>
          </cell>
          <cell r="BF36">
            <v>47</v>
          </cell>
          <cell r="BG36">
            <v>47</v>
          </cell>
          <cell r="BH36">
            <v>49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207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64</v>
          </cell>
          <cell r="BX36">
            <v>47</v>
          </cell>
          <cell r="BY36">
            <v>47</v>
          </cell>
          <cell r="BZ36">
            <v>49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207</v>
          </cell>
        </row>
        <row r="37">
          <cell r="A37" t="str">
            <v>0329301</v>
          </cell>
          <cell r="B37" t="str">
            <v>Lakatoro Secondary</v>
          </cell>
          <cell r="C37" t="str">
            <v>ENG</v>
          </cell>
          <cell r="D37" t="str">
            <v>PEB_MALAMP</v>
          </cell>
          <cell r="E37" t="str">
            <v>Malampa PEB</v>
          </cell>
          <cell r="F37" t="str">
            <v>V</v>
          </cell>
          <cell r="G37" t="str">
            <v>Government of Vanuatu</v>
          </cell>
          <cell r="H37" t="str">
            <v>Malekula</v>
          </cell>
          <cell r="I37" t="str">
            <v>Malampa</v>
          </cell>
          <cell r="J37" t="str">
            <v>0084700001</v>
          </cell>
          <cell r="K37" t="str">
            <v>LAKATORO JUNIOR SECONDARY SCHOOL</v>
          </cell>
          <cell r="L37" t="str">
            <v>SS</v>
          </cell>
          <cell r="M37" t="str">
            <v>No</v>
          </cell>
          <cell r="N37" t="str">
            <v>No</v>
          </cell>
          <cell r="O37" t="str">
            <v>No</v>
          </cell>
          <cell r="P37" t="str">
            <v>No</v>
          </cell>
          <cell r="Q37" t="str">
            <v>No</v>
          </cell>
          <cell r="R37" t="str">
            <v>No</v>
          </cell>
          <cell r="S37" t="str">
            <v>No</v>
          </cell>
          <cell r="T37" t="str">
            <v>Yes</v>
          </cell>
          <cell r="U37" t="str">
            <v>Yes</v>
          </cell>
          <cell r="V37" t="str">
            <v>Yes</v>
          </cell>
          <cell r="W37" t="str">
            <v>Yes</v>
          </cell>
          <cell r="X37" t="str">
            <v>No</v>
          </cell>
          <cell r="Y37" t="str">
            <v>No</v>
          </cell>
          <cell r="Z37" t="str">
            <v>No</v>
          </cell>
          <cell r="AA37" t="str">
            <v>No</v>
          </cell>
          <cell r="AB37" t="str">
            <v>No</v>
          </cell>
          <cell r="AC37" t="str">
            <v>No</v>
          </cell>
          <cell r="AD37" t="str">
            <v xml:space="preserve">7 8 9 10 </v>
          </cell>
          <cell r="AE37" t="str">
            <v>No</v>
          </cell>
          <cell r="AF37" t="str">
            <v>No</v>
          </cell>
          <cell r="AG37" t="str">
            <v>Yes</v>
          </cell>
          <cell r="AH37" t="str">
            <v>No</v>
          </cell>
          <cell r="AI37" t="str">
            <v>No</v>
          </cell>
          <cell r="AJ37" t="str">
            <v>Yes</v>
          </cell>
          <cell r="AK37" t="str">
            <v>Yes</v>
          </cell>
          <cell r="AL37" t="str">
            <v>Yes</v>
          </cell>
          <cell r="AM37" t="str">
            <v>Yes</v>
          </cell>
          <cell r="AN37" t="str">
            <v>Yes</v>
          </cell>
          <cell r="AO37" t="str">
            <v>Yes</v>
          </cell>
          <cell r="AP37" t="str">
            <v>Yes</v>
          </cell>
          <cell r="AQ37" t="str">
            <v>Yes</v>
          </cell>
          <cell r="AR37" t="str">
            <v>Yes</v>
          </cell>
          <cell r="AS37" t="str">
            <v>Yes</v>
          </cell>
          <cell r="AT37" t="str">
            <v>Yes</v>
          </cell>
          <cell r="AU37" t="str">
            <v>Yes</v>
          </cell>
          <cell r="AV37" t="str">
            <v>No</v>
          </cell>
          <cell r="AW37" t="str">
            <v>No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129</v>
          </cell>
          <cell r="BF37">
            <v>101</v>
          </cell>
          <cell r="BG37">
            <v>135</v>
          </cell>
          <cell r="BH37">
            <v>69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434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129</v>
          </cell>
          <cell r="BX37">
            <v>101</v>
          </cell>
          <cell r="BY37">
            <v>135</v>
          </cell>
          <cell r="BZ37">
            <v>69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434</v>
          </cell>
        </row>
        <row r="38">
          <cell r="A38" t="str">
            <v>0329304</v>
          </cell>
          <cell r="B38" t="str">
            <v>Norsup Secondary</v>
          </cell>
          <cell r="C38" t="str">
            <v>FRE</v>
          </cell>
          <cell r="D38" t="str">
            <v>PEB_MALAMP</v>
          </cell>
          <cell r="E38" t="str">
            <v>Malampa PEB</v>
          </cell>
          <cell r="F38" t="str">
            <v>V</v>
          </cell>
          <cell r="G38" t="str">
            <v>Government of Vanuatu</v>
          </cell>
          <cell r="H38" t="str">
            <v>Malekula</v>
          </cell>
          <cell r="I38" t="str">
            <v>Malampa</v>
          </cell>
          <cell r="J38" t="str">
            <v>0084701001</v>
          </cell>
          <cell r="K38" t="str">
            <v>COLLEGE DE NORSUP</v>
          </cell>
          <cell r="L38" t="str">
            <v>SS</v>
          </cell>
          <cell r="M38" t="str">
            <v>No</v>
          </cell>
          <cell r="N38" t="str">
            <v>No</v>
          </cell>
          <cell r="O38" t="str">
            <v>No</v>
          </cell>
          <cell r="P38" t="str">
            <v>No</v>
          </cell>
          <cell r="Q38" t="str">
            <v>No</v>
          </cell>
          <cell r="R38" t="str">
            <v>No</v>
          </cell>
          <cell r="S38" t="str">
            <v>No</v>
          </cell>
          <cell r="T38" t="str">
            <v>Yes</v>
          </cell>
          <cell r="U38" t="str">
            <v>Yes</v>
          </cell>
          <cell r="V38" t="str">
            <v>Yes</v>
          </cell>
          <cell r="W38" t="str">
            <v>Yes</v>
          </cell>
          <cell r="X38" t="str">
            <v>Yes</v>
          </cell>
          <cell r="Y38" t="str">
            <v>Yes</v>
          </cell>
          <cell r="Z38" t="str">
            <v>Yes</v>
          </cell>
          <cell r="AA38" t="str">
            <v>No</v>
          </cell>
          <cell r="AB38" t="str">
            <v>No</v>
          </cell>
          <cell r="AC38" t="str">
            <v>No</v>
          </cell>
          <cell r="AD38" t="str">
            <v xml:space="preserve">7 8 9 10 11 12 13 </v>
          </cell>
          <cell r="AE38" t="str">
            <v>No</v>
          </cell>
          <cell r="AF38" t="str">
            <v>No</v>
          </cell>
          <cell r="AG38" t="str">
            <v>Yes</v>
          </cell>
          <cell r="AH38" t="str">
            <v>No</v>
          </cell>
          <cell r="AI38" t="str">
            <v>No</v>
          </cell>
          <cell r="AJ38" t="str">
            <v>Yes</v>
          </cell>
          <cell r="AK38" t="str">
            <v>Yes</v>
          </cell>
          <cell r="AL38" t="str">
            <v>Yes</v>
          </cell>
          <cell r="AM38" t="str">
            <v>Yes</v>
          </cell>
          <cell r="AN38" t="str">
            <v>Yes</v>
          </cell>
          <cell r="AO38" t="str">
            <v>Yes</v>
          </cell>
          <cell r="AP38" t="str">
            <v>Yes</v>
          </cell>
          <cell r="AQ38" t="str">
            <v>Yes</v>
          </cell>
          <cell r="AR38" t="str">
            <v>Yes</v>
          </cell>
          <cell r="AS38" t="str">
            <v>Yes</v>
          </cell>
          <cell r="AT38" t="str">
            <v>Yes</v>
          </cell>
          <cell r="AU38" t="str">
            <v>Yes</v>
          </cell>
          <cell r="AV38" t="str">
            <v>No</v>
          </cell>
          <cell r="AW38" t="str">
            <v>No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88</v>
          </cell>
          <cell r="BF38">
            <v>80</v>
          </cell>
          <cell r="BG38">
            <v>62</v>
          </cell>
          <cell r="BH38">
            <v>39</v>
          </cell>
          <cell r="BI38">
            <v>70</v>
          </cell>
          <cell r="BJ38">
            <v>59</v>
          </cell>
          <cell r="BK38">
            <v>31</v>
          </cell>
          <cell r="BL38">
            <v>0</v>
          </cell>
          <cell r="BM38">
            <v>0</v>
          </cell>
          <cell r="BN38">
            <v>0</v>
          </cell>
          <cell r="BO38">
            <v>429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88</v>
          </cell>
          <cell r="BX38">
            <v>80</v>
          </cell>
          <cell r="BY38">
            <v>62</v>
          </cell>
          <cell r="BZ38">
            <v>39</v>
          </cell>
          <cell r="CA38">
            <v>70</v>
          </cell>
          <cell r="CB38">
            <v>59</v>
          </cell>
          <cell r="CC38">
            <v>31</v>
          </cell>
          <cell r="CD38">
            <v>0</v>
          </cell>
          <cell r="CE38">
            <v>0</v>
          </cell>
          <cell r="CF38">
            <v>0</v>
          </cell>
          <cell r="CG38">
            <v>429</v>
          </cell>
        </row>
        <row r="39">
          <cell r="A39" t="str">
            <v>0329305</v>
          </cell>
          <cell r="B39" t="str">
            <v>Orap Secondary</v>
          </cell>
          <cell r="C39" t="str">
            <v>FRE</v>
          </cell>
          <cell r="D39" t="str">
            <v>FELP</v>
          </cell>
          <cell r="E39" t="str">
            <v>Federation de l'enseignement libre protestant (FELP)</v>
          </cell>
          <cell r="F39" t="str">
            <v>G</v>
          </cell>
          <cell r="G39" t="str">
            <v>Church (Government Assisted)</v>
          </cell>
          <cell r="H39" t="str">
            <v>Malekula</v>
          </cell>
          <cell r="I39" t="str">
            <v>Malampa</v>
          </cell>
          <cell r="J39" t="str">
            <v>0084712001</v>
          </cell>
          <cell r="K39" t="str">
            <v>COLLEGE D'ORAP</v>
          </cell>
          <cell r="L39" t="str">
            <v>SS</v>
          </cell>
          <cell r="M39" t="str">
            <v>No</v>
          </cell>
          <cell r="N39" t="str">
            <v>No</v>
          </cell>
          <cell r="O39" t="str">
            <v>No</v>
          </cell>
          <cell r="P39" t="str">
            <v>No</v>
          </cell>
          <cell r="Q39" t="str">
            <v>No</v>
          </cell>
          <cell r="R39" t="str">
            <v>No</v>
          </cell>
          <cell r="S39" t="str">
            <v>No</v>
          </cell>
          <cell r="T39" t="str">
            <v>Yes</v>
          </cell>
          <cell r="U39" t="str">
            <v>Yes</v>
          </cell>
          <cell r="V39" t="str">
            <v>Yes</v>
          </cell>
          <cell r="W39" t="str">
            <v>Yes</v>
          </cell>
          <cell r="X39" t="str">
            <v>Yes</v>
          </cell>
          <cell r="Y39" t="str">
            <v>Yes</v>
          </cell>
          <cell r="Z39" t="str">
            <v>No</v>
          </cell>
          <cell r="AA39" t="str">
            <v>No</v>
          </cell>
          <cell r="AB39" t="str">
            <v>No</v>
          </cell>
          <cell r="AC39" t="str">
            <v>No</v>
          </cell>
          <cell r="AD39" t="str">
            <v xml:space="preserve">7 8 9 10 11 12 </v>
          </cell>
          <cell r="AE39" t="str">
            <v>No</v>
          </cell>
          <cell r="AF39" t="str">
            <v>No</v>
          </cell>
          <cell r="AG39" t="str">
            <v>Yes</v>
          </cell>
          <cell r="AH39" t="str">
            <v>No</v>
          </cell>
          <cell r="AI39" t="str">
            <v>No</v>
          </cell>
          <cell r="AJ39" t="str">
            <v>Yes</v>
          </cell>
          <cell r="AK39" t="str">
            <v>Yes</v>
          </cell>
          <cell r="AL39" t="str">
            <v>Yes</v>
          </cell>
          <cell r="AM39" t="str">
            <v>Yes</v>
          </cell>
          <cell r="AN39" t="str">
            <v>Yes</v>
          </cell>
          <cell r="AO39" t="str">
            <v>Yes</v>
          </cell>
          <cell r="AP39" t="str">
            <v>Yes</v>
          </cell>
          <cell r="AQ39" t="str">
            <v>Yes</v>
          </cell>
          <cell r="AR39" t="str">
            <v>Yes</v>
          </cell>
          <cell r="AS39" t="str">
            <v>Yes</v>
          </cell>
          <cell r="AT39" t="str">
            <v>Yes</v>
          </cell>
          <cell r="AU39" t="str">
            <v>Yes</v>
          </cell>
          <cell r="AV39" t="str">
            <v>No</v>
          </cell>
          <cell r="AW39" t="str">
            <v>No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50</v>
          </cell>
          <cell r="BF39">
            <v>32</v>
          </cell>
          <cell r="BG39">
            <v>34</v>
          </cell>
          <cell r="BH39">
            <v>19</v>
          </cell>
          <cell r="BI39">
            <v>8</v>
          </cell>
          <cell r="BJ39">
            <v>7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150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50</v>
          </cell>
          <cell r="BX39">
            <v>32</v>
          </cell>
          <cell r="BY39">
            <v>34</v>
          </cell>
          <cell r="BZ39">
            <v>19</v>
          </cell>
          <cell r="CA39">
            <v>8</v>
          </cell>
          <cell r="CB39">
            <v>7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150</v>
          </cell>
        </row>
        <row r="40">
          <cell r="A40" t="str">
            <v>0329306</v>
          </cell>
          <cell r="B40" t="str">
            <v>Rensarie Secondary</v>
          </cell>
          <cell r="C40" t="str">
            <v>ENG</v>
          </cell>
          <cell r="D40" t="str">
            <v>PEB_MALAMP</v>
          </cell>
          <cell r="E40" t="str">
            <v>Malampa PEB</v>
          </cell>
          <cell r="F40" t="str">
            <v>V</v>
          </cell>
          <cell r="G40" t="str">
            <v>Government of Vanuatu</v>
          </cell>
          <cell r="H40" t="str">
            <v>Malekula</v>
          </cell>
          <cell r="I40" t="str">
            <v>Malampa</v>
          </cell>
          <cell r="J40" t="str">
            <v>0084702001</v>
          </cell>
          <cell r="K40" t="str">
            <v>RENSARIE JUNIOR &amp; SECONDARY SCHOOL</v>
          </cell>
          <cell r="L40" t="str">
            <v>SS</v>
          </cell>
          <cell r="M40" t="str">
            <v>No</v>
          </cell>
          <cell r="N40" t="str">
            <v>No</v>
          </cell>
          <cell r="O40" t="str">
            <v>No</v>
          </cell>
          <cell r="P40" t="str">
            <v>No</v>
          </cell>
          <cell r="Q40" t="str">
            <v>No</v>
          </cell>
          <cell r="R40" t="str">
            <v>No</v>
          </cell>
          <cell r="S40" t="str">
            <v>No</v>
          </cell>
          <cell r="T40" t="str">
            <v>Yes</v>
          </cell>
          <cell r="U40" t="str">
            <v>Yes</v>
          </cell>
          <cell r="V40" t="str">
            <v>Yes</v>
          </cell>
          <cell r="W40" t="str">
            <v>Yes</v>
          </cell>
          <cell r="X40" t="str">
            <v>Yes</v>
          </cell>
          <cell r="Y40" t="str">
            <v>Yes</v>
          </cell>
          <cell r="Z40" t="str">
            <v>Yes</v>
          </cell>
          <cell r="AA40" t="str">
            <v>No</v>
          </cell>
          <cell r="AB40" t="str">
            <v>No</v>
          </cell>
          <cell r="AC40" t="str">
            <v>No</v>
          </cell>
          <cell r="AD40" t="str">
            <v xml:space="preserve">7 8 9 10 11 12 13 </v>
          </cell>
          <cell r="AE40" t="str">
            <v>No</v>
          </cell>
          <cell r="AF40" t="str">
            <v>No</v>
          </cell>
          <cell r="AG40" t="str">
            <v>Yes</v>
          </cell>
          <cell r="AH40" t="str">
            <v>No</v>
          </cell>
          <cell r="AI40" t="str">
            <v>No</v>
          </cell>
          <cell r="AJ40" t="str">
            <v>Yes</v>
          </cell>
          <cell r="AK40" t="str">
            <v>Yes</v>
          </cell>
          <cell r="AL40" t="str">
            <v>Yes</v>
          </cell>
          <cell r="AM40" t="str">
            <v>Yes</v>
          </cell>
          <cell r="AN40" t="str">
            <v>Yes</v>
          </cell>
          <cell r="AO40" t="str">
            <v>Yes</v>
          </cell>
          <cell r="AP40" t="str">
            <v>Yes</v>
          </cell>
          <cell r="AQ40" t="str">
            <v>Yes</v>
          </cell>
          <cell r="AR40" t="str">
            <v>Yes</v>
          </cell>
          <cell r="AS40" t="str">
            <v>Yes</v>
          </cell>
          <cell r="AT40" t="str">
            <v>Yes</v>
          </cell>
          <cell r="AU40" t="str">
            <v>Yes</v>
          </cell>
          <cell r="AV40" t="str">
            <v>No</v>
          </cell>
          <cell r="AW40" t="str">
            <v>No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85</v>
          </cell>
          <cell r="BF40">
            <v>65</v>
          </cell>
          <cell r="BG40">
            <v>78</v>
          </cell>
          <cell r="BH40">
            <v>66</v>
          </cell>
          <cell r="BI40">
            <v>143</v>
          </cell>
          <cell r="BJ40">
            <v>97</v>
          </cell>
          <cell r="BK40">
            <v>26</v>
          </cell>
          <cell r="BL40">
            <v>0</v>
          </cell>
          <cell r="BM40">
            <v>0</v>
          </cell>
          <cell r="BN40">
            <v>0</v>
          </cell>
          <cell r="BO40">
            <v>560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85</v>
          </cell>
          <cell r="BX40">
            <v>65</v>
          </cell>
          <cell r="BY40">
            <v>78</v>
          </cell>
          <cell r="BZ40">
            <v>66</v>
          </cell>
          <cell r="CA40">
            <v>143</v>
          </cell>
          <cell r="CB40">
            <v>97</v>
          </cell>
          <cell r="CC40">
            <v>26</v>
          </cell>
          <cell r="CD40">
            <v>0</v>
          </cell>
          <cell r="CE40">
            <v>0</v>
          </cell>
          <cell r="CF40">
            <v>0</v>
          </cell>
          <cell r="CG40">
            <v>560</v>
          </cell>
        </row>
        <row r="41">
          <cell r="A41" t="str">
            <v>0329308</v>
          </cell>
          <cell r="B41" t="str">
            <v>South West Bay Secondary</v>
          </cell>
          <cell r="C41" t="str">
            <v>ENG</v>
          </cell>
          <cell r="D41" t="str">
            <v>PCV</v>
          </cell>
          <cell r="E41" t="str">
            <v>Presbyterian Church of Vanuatu</v>
          </cell>
          <cell r="F41" t="str">
            <v>G</v>
          </cell>
          <cell r="G41" t="str">
            <v>Church (Government Assisted)</v>
          </cell>
          <cell r="H41" t="str">
            <v>Malekula</v>
          </cell>
          <cell r="I41" t="str">
            <v>Malampa</v>
          </cell>
          <cell r="J41" t="str">
            <v>0084709001</v>
          </cell>
          <cell r="K41" t="str">
            <v>SWB JUNIOR SECONDARY SCHOOL</v>
          </cell>
          <cell r="L41" t="str">
            <v>SS</v>
          </cell>
          <cell r="M41" t="str">
            <v>No</v>
          </cell>
          <cell r="N41" t="str">
            <v>No</v>
          </cell>
          <cell r="O41" t="str">
            <v>No</v>
          </cell>
          <cell r="P41" t="str">
            <v>No</v>
          </cell>
          <cell r="Q41" t="str">
            <v>No</v>
          </cell>
          <cell r="R41" t="str">
            <v>No</v>
          </cell>
          <cell r="S41" t="str">
            <v>No</v>
          </cell>
          <cell r="T41" t="str">
            <v>Yes</v>
          </cell>
          <cell r="U41" t="str">
            <v>Yes</v>
          </cell>
          <cell r="V41" t="str">
            <v>Yes</v>
          </cell>
          <cell r="W41" t="str">
            <v>Yes</v>
          </cell>
          <cell r="X41" t="str">
            <v>No</v>
          </cell>
          <cell r="Y41" t="str">
            <v>No</v>
          </cell>
          <cell r="Z41" t="str">
            <v>No</v>
          </cell>
          <cell r="AA41" t="str">
            <v>No</v>
          </cell>
          <cell r="AB41" t="str">
            <v>No</v>
          </cell>
          <cell r="AC41" t="str">
            <v>No</v>
          </cell>
          <cell r="AD41" t="str">
            <v xml:space="preserve">7 8 9 10 </v>
          </cell>
          <cell r="AE41" t="str">
            <v>No</v>
          </cell>
          <cell r="AF41" t="str">
            <v>No</v>
          </cell>
          <cell r="AG41" t="str">
            <v>Yes</v>
          </cell>
          <cell r="AH41" t="str">
            <v>No</v>
          </cell>
          <cell r="AI41" t="str">
            <v>No</v>
          </cell>
          <cell r="AJ41" t="str">
            <v>Yes</v>
          </cell>
          <cell r="AK41" t="str">
            <v>Yes</v>
          </cell>
          <cell r="AL41" t="str">
            <v>Yes</v>
          </cell>
          <cell r="AM41" t="str">
            <v>Yes</v>
          </cell>
          <cell r="AN41" t="str">
            <v>Yes</v>
          </cell>
          <cell r="AO41" t="str">
            <v>Yes</v>
          </cell>
          <cell r="AP41" t="str">
            <v>No</v>
          </cell>
          <cell r="AQ41" t="str">
            <v>Yes</v>
          </cell>
          <cell r="AR41" t="str">
            <v>No</v>
          </cell>
          <cell r="AS41" t="str">
            <v>Yes</v>
          </cell>
          <cell r="AT41" t="str">
            <v>Yes</v>
          </cell>
          <cell r="AU41" t="str">
            <v>Yes</v>
          </cell>
          <cell r="AV41" t="str">
            <v>No</v>
          </cell>
          <cell r="AW41" t="str">
            <v>No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63</v>
          </cell>
          <cell r="BF41">
            <v>71</v>
          </cell>
          <cell r="BG41">
            <v>69</v>
          </cell>
          <cell r="BH41">
            <v>37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240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63</v>
          </cell>
          <cell r="BX41">
            <v>71</v>
          </cell>
          <cell r="BY41">
            <v>69</v>
          </cell>
          <cell r="BZ41">
            <v>37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240</v>
          </cell>
        </row>
        <row r="42">
          <cell r="A42" t="str">
            <v>0329309</v>
          </cell>
          <cell r="B42" t="str">
            <v>Jean Vidil (Vao) Secondary</v>
          </cell>
          <cell r="C42" t="str">
            <v>FRE</v>
          </cell>
          <cell r="D42" t="str">
            <v>CATH</v>
          </cell>
          <cell r="E42" t="str">
            <v>Catholic Education Authority</v>
          </cell>
          <cell r="F42" t="str">
            <v>G</v>
          </cell>
          <cell r="G42" t="str">
            <v>Church (Government Assisted)</v>
          </cell>
          <cell r="H42" t="str">
            <v>Malekula</v>
          </cell>
          <cell r="I42" t="str">
            <v>Malampa</v>
          </cell>
          <cell r="J42" t="str">
            <v>0084714001</v>
          </cell>
          <cell r="K42" t="str">
            <v>COLLEGE DE VAO</v>
          </cell>
          <cell r="L42" t="str">
            <v>SS</v>
          </cell>
          <cell r="M42" t="str">
            <v>No</v>
          </cell>
          <cell r="N42" t="str">
            <v>No</v>
          </cell>
          <cell r="O42" t="str">
            <v>No</v>
          </cell>
          <cell r="P42" t="str">
            <v>No</v>
          </cell>
          <cell r="Q42" t="str">
            <v>No</v>
          </cell>
          <cell r="R42" t="str">
            <v>No</v>
          </cell>
          <cell r="S42" t="str">
            <v>No</v>
          </cell>
          <cell r="T42" t="str">
            <v>Yes</v>
          </cell>
          <cell r="U42" t="str">
            <v>Yes</v>
          </cell>
          <cell r="V42" t="str">
            <v>Yes</v>
          </cell>
          <cell r="W42" t="str">
            <v>Yes</v>
          </cell>
          <cell r="X42" t="str">
            <v>No</v>
          </cell>
          <cell r="Y42" t="str">
            <v>No</v>
          </cell>
          <cell r="Z42" t="str">
            <v>No</v>
          </cell>
          <cell r="AA42" t="str">
            <v>No</v>
          </cell>
          <cell r="AB42" t="str">
            <v>No</v>
          </cell>
          <cell r="AC42" t="str">
            <v>No</v>
          </cell>
          <cell r="AD42" t="str">
            <v xml:space="preserve">7 8 9 10 </v>
          </cell>
          <cell r="AE42" t="str">
            <v>No</v>
          </cell>
          <cell r="AF42" t="str">
            <v>No</v>
          </cell>
          <cell r="AG42" t="str">
            <v>Yes</v>
          </cell>
          <cell r="AH42" t="str">
            <v>No</v>
          </cell>
          <cell r="AI42" t="str">
            <v>No</v>
          </cell>
          <cell r="AJ42" t="str">
            <v>Yes</v>
          </cell>
          <cell r="AK42" t="str">
            <v>Yes</v>
          </cell>
          <cell r="AL42" t="str">
            <v>Yes</v>
          </cell>
          <cell r="AM42" t="str">
            <v>Yes</v>
          </cell>
          <cell r="AN42" t="str">
            <v>Yes</v>
          </cell>
          <cell r="AO42" t="str">
            <v>Yes</v>
          </cell>
          <cell r="AP42" t="str">
            <v>Yes</v>
          </cell>
          <cell r="AQ42" t="str">
            <v>Yes</v>
          </cell>
          <cell r="AR42" t="str">
            <v>Yes</v>
          </cell>
          <cell r="AS42" t="str">
            <v>Yes</v>
          </cell>
          <cell r="AT42" t="str">
            <v>Yes</v>
          </cell>
          <cell r="AU42" t="str">
            <v>Yes</v>
          </cell>
          <cell r="AV42" t="str">
            <v>No</v>
          </cell>
          <cell r="AW42" t="str">
            <v>No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34</v>
          </cell>
          <cell r="BF42">
            <v>39</v>
          </cell>
          <cell r="BG42">
            <v>35</v>
          </cell>
          <cell r="BH42">
            <v>16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124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34</v>
          </cell>
          <cell r="BX42">
            <v>39</v>
          </cell>
          <cell r="BY42">
            <v>35</v>
          </cell>
          <cell r="BZ42">
            <v>16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124</v>
          </cell>
        </row>
        <row r="43">
          <cell r="A43" t="str">
            <v>0329314</v>
          </cell>
          <cell r="B43" t="str">
            <v>Lamap Secondary</v>
          </cell>
          <cell r="C43" t="str">
            <v>FRE</v>
          </cell>
          <cell r="D43" t="str">
            <v>CATH</v>
          </cell>
          <cell r="E43" t="str">
            <v>Catholic Education Authority</v>
          </cell>
          <cell r="F43" t="str">
            <v>G</v>
          </cell>
          <cell r="G43" t="str">
            <v>Church (Government Assisted)</v>
          </cell>
          <cell r="H43" t="str">
            <v>Malekula</v>
          </cell>
          <cell r="I43" t="str">
            <v>Malampa</v>
          </cell>
          <cell r="J43" t="str">
            <v>0084715001</v>
          </cell>
          <cell r="K43" t="str">
            <v>COLLEGE DE LAMAP</v>
          </cell>
          <cell r="L43" t="str">
            <v>SS</v>
          </cell>
          <cell r="M43" t="str">
            <v>No</v>
          </cell>
          <cell r="N43" t="str">
            <v>No</v>
          </cell>
          <cell r="O43" t="str">
            <v>No</v>
          </cell>
          <cell r="P43" t="str">
            <v>No</v>
          </cell>
          <cell r="Q43" t="str">
            <v>No</v>
          </cell>
          <cell r="R43" t="str">
            <v>No</v>
          </cell>
          <cell r="S43" t="str">
            <v>No</v>
          </cell>
          <cell r="T43" t="str">
            <v>Yes</v>
          </cell>
          <cell r="U43" t="str">
            <v>Yes</v>
          </cell>
          <cell r="V43" t="str">
            <v>Yes</v>
          </cell>
          <cell r="W43" t="str">
            <v>Yes</v>
          </cell>
          <cell r="X43" t="str">
            <v>No</v>
          </cell>
          <cell r="Y43" t="str">
            <v>No</v>
          </cell>
          <cell r="Z43" t="str">
            <v>No</v>
          </cell>
          <cell r="AA43" t="str">
            <v>No</v>
          </cell>
          <cell r="AB43" t="str">
            <v>No</v>
          </cell>
          <cell r="AC43" t="str">
            <v>No</v>
          </cell>
          <cell r="AD43" t="str">
            <v xml:space="preserve">7 8 9 10 </v>
          </cell>
          <cell r="AE43" t="str">
            <v>No</v>
          </cell>
          <cell r="AF43" t="str">
            <v>No</v>
          </cell>
          <cell r="AG43" t="str">
            <v>Yes</v>
          </cell>
          <cell r="AH43" t="str">
            <v>No</v>
          </cell>
          <cell r="AI43" t="str">
            <v>No</v>
          </cell>
          <cell r="AJ43" t="str">
            <v>Yes</v>
          </cell>
          <cell r="AK43" t="str">
            <v>Yes</v>
          </cell>
          <cell r="AL43" t="str">
            <v>Yes</v>
          </cell>
          <cell r="AM43" t="str">
            <v>Yes</v>
          </cell>
          <cell r="AN43" t="str">
            <v>Yes</v>
          </cell>
          <cell r="AO43" t="str">
            <v>Yes</v>
          </cell>
          <cell r="AP43" t="str">
            <v>Yes</v>
          </cell>
          <cell r="AQ43" t="str">
            <v>Yes</v>
          </cell>
          <cell r="AR43" t="str">
            <v>Yes</v>
          </cell>
          <cell r="AS43" t="str">
            <v>Yes</v>
          </cell>
          <cell r="AT43" t="str">
            <v>Yes</v>
          </cell>
          <cell r="AU43" t="str">
            <v>Yes</v>
          </cell>
          <cell r="AV43" t="str">
            <v>No</v>
          </cell>
          <cell r="AW43" t="str">
            <v>No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55</v>
          </cell>
          <cell r="BF43">
            <v>39</v>
          </cell>
          <cell r="BG43">
            <v>31</v>
          </cell>
          <cell r="BH43">
            <v>28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153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55</v>
          </cell>
          <cell r="BX43">
            <v>39</v>
          </cell>
          <cell r="BY43">
            <v>31</v>
          </cell>
          <cell r="BZ43">
            <v>28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153</v>
          </cell>
        </row>
        <row r="44">
          <cell r="A44" t="str">
            <v>0340311</v>
          </cell>
          <cell r="B44" t="str">
            <v>South Malekula (Lonvat) Secondary</v>
          </cell>
          <cell r="C44" t="str">
            <v>ENG</v>
          </cell>
          <cell r="D44" t="str">
            <v>PEB_MALAMP</v>
          </cell>
          <cell r="E44" t="str">
            <v>Malampa PEB</v>
          </cell>
          <cell r="F44" t="str">
            <v>V</v>
          </cell>
          <cell r="G44" t="str">
            <v>Government of Vanuatu</v>
          </cell>
          <cell r="H44" t="str">
            <v>Malekula</v>
          </cell>
          <cell r="I44" t="str">
            <v>Malampa</v>
          </cell>
          <cell r="J44" t="str">
            <v>0084711001</v>
          </cell>
          <cell r="K44" t="str">
            <v>LONVAT JUNIOR SECONDARY SCHOOL</v>
          </cell>
          <cell r="L44" t="str">
            <v>SS</v>
          </cell>
          <cell r="M44" t="str">
            <v>No</v>
          </cell>
          <cell r="N44" t="str">
            <v>No</v>
          </cell>
          <cell r="O44" t="str">
            <v>No</v>
          </cell>
          <cell r="P44" t="str">
            <v>No</v>
          </cell>
          <cell r="Q44" t="str">
            <v>No</v>
          </cell>
          <cell r="R44" t="str">
            <v>No</v>
          </cell>
          <cell r="S44" t="str">
            <v>No</v>
          </cell>
          <cell r="T44" t="str">
            <v>Yes</v>
          </cell>
          <cell r="U44" t="str">
            <v>Yes</v>
          </cell>
          <cell r="V44" t="str">
            <v>Yes</v>
          </cell>
          <cell r="W44" t="str">
            <v>Yes</v>
          </cell>
          <cell r="X44" t="str">
            <v>No</v>
          </cell>
          <cell r="Y44" t="str">
            <v>No</v>
          </cell>
          <cell r="Z44" t="str">
            <v>No</v>
          </cell>
          <cell r="AA44" t="str">
            <v>No</v>
          </cell>
          <cell r="AB44" t="str">
            <v>No</v>
          </cell>
          <cell r="AC44" t="str">
            <v>No</v>
          </cell>
          <cell r="AD44" t="str">
            <v xml:space="preserve">7 8 9 10 </v>
          </cell>
          <cell r="AE44" t="str">
            <v>No</v>
          </cell>
          <cell r="AF44" t="str">
            <v>No</v>
          </cell>
          <cell r="AG44" t="str">
            <v>Yes</v>
          </cell>
          <cell r="AH44" t="str">
            <v>No</v>
          </cell>
          <cell r="AI44" t="str">
            <v>No</v>
          </cell>
          <cell r="AJ44" t="str">
            <v>Yes</v>
          </cell>
          <cell r="AK44" t="str">
            <v>Yes</v>
          </cell>
          <cell r="AL44" t="str">
            <v>Yes</v>
          </cell>
          <cell r="AM44" t="str">
            <v>Yes</v>
          </cell>
          <cell r="AN44" t="str">
            <v>Yes</v>
          </cell>
          <cell r="AO44" t="str">
            <v>Yes</v>
          </cell>
          <cell r="AP44" t="str">
            <v>Yes</v>
          </cell>
          <cell r="AQ44" t="str">
            <v>Yes</v>
          </cell>
          <cell r="AR44" t="str">
            <v>Yes</v>
          </cell>
          <cell r="AS44" t="str">
            <v>Yes</v>
          </cell>
          <cell r="AT44" t="str">
            <v>Yes</v>
          </cell>
          <cell r="AU44" t="str">
            <v>Yes</v>
          </cell>
          <cell r="AV44" t="str">
            <v>No</v>
          </cell>
          <cell r="AW44" t="str">
            <v>No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49</v>
          </cell>
          <cell r="BF44">
            <v>72</v>
          </cell>
          <cell r="BG44">
            <v>47</v>
          </cell>
          <cell r="BH44">
            <v>18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186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49</v>
          </cell>
          <cell r="BX44">
            <v>72</v>
          </cell>
          <cell r="BY44">
            <v>47</v>
          </cell>
          <cell r="BZ44">
            <v>18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186</v>
          </cell>
        </row>
        <row r="45">
          <cell r="A45" t="str">
            <v>0343302</v>
          </cell>
          <cell r="B45" t="str">
            <v>Ranon Secondary</v>
          </cell>
          <cell r="C45" t="str">
            <v>ENG</v>
          </cell>
          <cell r="D45" t="str">
            <v>PEB_MALAMP</v>
          </cell>
          <cell r="E45" t="str">
            <v>Malampa PEB</v>
          </cell>
          <cell r="F45" t="str">
            <v>V</v>
          </cell>
          <cell r="G45" t="str">
            <v>Government of Vanuatu</v>
          </cell>
          <cell r="H45" t="str">
            <v>Ambrym</v>
          </cell>
          <cell r="I45" t="str">
            <v>Malampa</v>
          </cell>
          <cell r="J45" t="str">
            <v>0084706001</v>
          </cell>
          <cell r="K45" t="str">
            <v>RANON JUNIOR SECONDARY SCHOOL</v>
          </cell>
          <cell r="L45" t="str">
            <v>SS</v>
          </cell>
          <cell r="M45" t="str">
            <v>No</v>
          </cell>
          <cell r="N45" t="str">
            <v>No</v>
          </cell>
          <cell r="O45" t="str">
            <v>No</v>
          </cell>
          <cell r="P45" t="str">
            <v>No</v>
          </cell>
          <cell r="Q45" t="str">
            <v>No</v>
          </cell>
          <cell r="R45" t="str">
            <v>No</v>
          </cell>
          <cell r="S45" t="str">
            <v>No</v>
          </cell>
          <cell r="T45" t="str">
            <v>Yes</v>
          </cell>
          <cell r="U45" t="str">
            <v>Yes</v>
          </cell>
          <cell r="V45" t="str">
            <v>Yes</v>
          </cell>
          <cell r="W45" t="str">
            <v>Yes</v>
          </cell>
          <cell r="X45" t="str">
            <v>No</v>
          </cell>
          <cell r="Y45" t="str">
            <v>No</v>
          </cell>
          <cell r="Z45" t="str">
            <v>No</v>
          </cell>
          <cell r="AA45" t="str">
            <v>No</v>
          </cell>
          <cell r="AB45" t="str">
            <v>No</v>
          </cell>
          <cell r="AC45" t="str">
            <v>No</v>
          </cell>
          <cell r="AD45" t="str">
            <v xml:space="preserve">7 8 9 10 </v>
          </cell>
          <cell r="AE45" t="str">
            <v>No</v>
          </cell>
          <cell r="AF45" t="str">
            <v>No</v>
          </cell>
          <cell r="AG45" t="str">
            <v>Yes</v>
          </cell>
          <cell r="AH45" t="str">
            <v>No</v>
          </cell>
          <cell r="AI45" t="str">
            <v>No</v>
          </cell>
          <cell r="AJ45" t="str">
            <v>Yes</v>
          </cell>
          <cell r="AK45" t="str">
            <v>Yes</v>
          </cell>
          <cell r="AL45" t="str">
            <v>Yes</v>
          </cell>
          <cell r="AM45" t="str">
            <v>Yes</v>
          </cell>
          <cell r="AN45" t="str">
            <v>Yes</v>
          </cell>
          <cell r="AO45" t="str">
            <v>Yes</v>
          </cell>
          <cell r="AP45" t="str">
            <v>Yes</v>
          </cell>
          <cell r="AQ45" t="str">
            <v>Yes</v>
          </cell>
          <cell r="AR45" t="str">
            <v>Yes</v>
          </cell>
          <cell r="AS45" t="str">
            <v>Yes</v>
          </cell>
          <cell r="AT45" t="str">
            <v>Yes</v>
          </cell>
          <cell r="AU45" t="str">
            <v>Yes</v>
          </cell>
          <cell r="AV45" t="str">
            <v>No</v>
          </cell>
          <cell r="AW45" t="str">
            <v>No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41</v>
          </cell>
          <cell r="BF45">
            <v>24</v>
          </cell>
          <cell r="BG45">
            <v>27</v>
          </cell>
          <cell r="BH45">
            <v>26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118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41</v>
          </cell>
          <cell r="BX45">
            <v>24</v>
          </cell>
          <cell r="BY45">
            <v>27</v>
          </cell>
          <cell r="BZ45">
            <v>26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118</v>
          </cell>
        </row>
        <row r="46">
          <cell r="A46" t="str">
            <v>0343303</v>
          </cell>
          <cell r="B46" t="str">
            <v>Sessivi Secondary</v>
          </cell>
          <cell r="C46" t="str">
            <v>FRE</v>
          </cell>
          <cell r="D46" t="str">
            <v>CATH</v>
          </cell>
          <cell r="E46" t="str">
            <v>Catholic Education Authority</v>
          </cell>
          <cell r="F46" t="str">
            <v>G</v>
          </cell>
          <cell r="G46" t="str">
            <v>Church (Government Assisted)</v>
          </cell>
          <cell r="H46" t="str">
            <v>Ambrym</v>
          </cell>
          <cell r="I46" t="str">
            <v>Malampa</v>
          </cell>
          <cell r="J46" t="str">
            <v>0084716001</v>
          </cell>
          <cell r="K46" t="str">
            <v>COLLEGE DE SESSIVI</v>
          </cell>
          <cell r="L46" t="str">
            <v>SS</v>
          </cell>
          <cell r="M46" t="str">
            <v>No</v>
          </cell>
          <cell r="N46" t="str">
            <v>No</v>
          </cell>
          <cell r="O46" t="str">
            <v>No</v>
          </cell>
          <cell r="P46" t="str">
            <v>No</v>
          </cell>
          <cell r="Q46" t="str">
            <v>No</v>
          </cell>
          <cell r="R46" t="str">
            <v>No</v>
          </cell>
          <cell r="S46" t="str">
            <v>No</v>
          </cell>
          <cell r="T46" t="str">
            <v>Yes</v>
          </cell>
          <cell r="U46" t="str">
            <v>Yes</v>
          </cell>
          <cell r="V46" t="str">
            <v>Yes</v>
          </cell>
          <cell r="W46" t="str">
            <v>Yes</v>
          </cell>
          <cell r="X46" t="str">
            <v>No</v>
          </cell>
          <cell r="Y46" t="str">
            <v>No</v>
          </cell>
          <cell r="Z46" t="str">
            <v>No</v>
          </cell>
          <cell r="AA46" t="str">
            <v>No</v>
          </cell>
          <cell r="AB46" t="str">
            <v>No</v>
          </cell>
          <cell r="AC46" t="str">
            <v>No</v>
          </cell>
          <cell r="AD46" t="str">
            <v xml:space="preserve">7 8 9 10 </v>
          </cell>
          <cell r="AE46" t="str">
            <v>No</v>
          </cell>
          <cell r="AF46" t="str">
            <v>No</v>
          </cell>
          <cell r="AG46" t="str">
            <v>Yes</v>
          </cell>
          <cell r="AH46" t="str">
            <v>No</v>
          </cell>
          <cell r="AI46" t="str">
            <v>No</v>
          </cell>
          <cell r="AJ46" t="str">
            <v>Yes</v>
          </cell>
          <cell r="AK46" t="str">
            <v>Yes</v>
          </cell>
          <cell r="AL46" t="str">
            <v>Yes</v>
          </cell>
          <cell r="AM46" t="str">
            <v>Yes</v>
          </cell>
          <cell r="AN46" t="str">
            <v>Yes</v>
          </cell>
          <cell r="AO46" t="str">
            <v>Yes</v>
          </cell>
          <cell r="AP46" t="str">
            <v>Yes</v>
          </cell>
          <cell r="AQ46" t="str">
            <v>Yes</v>
          </cell>
          <cell r="AR46" t="str">
            <v>Yes</v>
          </cell>
          <cell r="AS46" t="str">
            <v>Yes</v>
          </cell>
          <cell r="AT46" t="str">
            <v>Yes</v>
          </cell>
          <cell r="AU46" t="str">
            <v>Yes</v>
          </cell>
          <cell r="AV46" t="str">
            <v>No</v>
          </cell>
          <cell r="AW46" t="str">
            <v>No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27</v>
          </cell>
          <cell r="BF46">
            <v>48</v>
          </cell>
          <cell r="BG46">
            <v>29</v>
          </cell>
          <cell r="BH46">
            <v>24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128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27</v>
          </cell>
          <cell r="BX46">
            <v>48</v>
          </cell>
          <cell r="BY46">
            <v>29</v>
          </cell>
          <cell r="BZ46">
            <v>24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128</v>
          </cell>
        </row>
        <row r="47">
          <cell r="A47" t="str">
            <v>0343312</v>
          </cell>
          <cell r="B47" t="str">
            <v>Olal (Tobol) Secondary</v>
          </cell>
          <cell r="C47" t="str">
            <v>FRE</v>
          </cell>
          <cell r="D47" t="str">
            <v>PEB_MALAMP</v>
          </cell>
          <cell r="E47" t="str">
            <v>Malampa PEB</v>
          </cell>
          <cell r="F47" t="str">
            <v>V</v>
          </cell>
          <cell r="G47" t="str">
            <v>Government of Vanuatu</v>
          </cell>
          <cell r="H47" t="str">
            <v>Ambrym</v>
          </cell>
          <cell r="I47" t="str">
            <v>Malampa</v>
          </cell>
          <cell r="J47" t="str">
            <v>0084707001</v>
          </cell>
          <cell r="K47" t="str">
            <v>COLLEGE D' OLAL</v>
          </cell>
          <cell r="L47" t="str">
            <v>SS</v>
          </cell>
          <cell r="M47" t="str">
            <v>No</v>
          </cell>
          <cell r="N47" t="str">
            <v>No</v>
          </cell>
          <cell r="O47" t="str">
            <v>No</v>
          </cell>
          <cell r="P47" t="str">
            <v>No</v>
          </cell>
          <cell r="Q47" t="str">
            <v>No</v>
          </cell>
          <cell r="R47" t="str">
            <v>No</v>
          </cell>
          <cell r="S47" t="str">
            <v>No</v>
          </cell>
          <cell r="T47" t="str">
            <v>Yes</v>
          </cell>
          <cell r="U47" t="str">
            <v>Yes</v>
          </cell>
          <cell r="V47" t="str">
            <v>Yes</v>
          </cell>
          <cell r="W47" t="str">
            <v>Yes</v>
          </cell>
          <cell r="X47" t="str">
            <v>No</v>
          </cell>
          <cell r="Y47" t="str">
            <v>No</v>
          </cell>
          <cell r="Z47" t="str">
            <v>No</v>
          </cell>
          <cell r="AA47" t="str">
            <v>No</v>
          </cell>
          <cell r="AB47" t="str">
            <v>No</v>
          </cell>
          <cell r="AC47" t="str">
            <v>No</v>
          </cell>
          <cell r="AD47" t="str">
            <v xml:space="preserve">7 8 9 10 </v>
          </cell>
          <cell r="AE47" t="str">
            <v>No</v>
          </cell>
          <cell r="AF47" t="str">
            <v>No</v>
          </cell>
          <cell r="AG47" t="str">
            <v>Yes</v>
          </cell>
          <cell r="AH47" t="str">
            <v>No</v>
          </cell>
          <cell r="AI47" t="str">
            <v>No</v>
          </cell>
          <cell r="AJ47" t="str">
            <v>Yes</v>
          </cell>
          <cell r="AK47" t="str">
            <v>Yes</v>
          </cell>
          <cell r="AL47" t="str">
            <v>Yes</v>
          </cell>
          <cell r="AM47" t="str">
            <v>Yes</v>
          </cell>
          <cell r="AN47" t="str">
            <v>Yes</v>
          </cell>
          <cell r="AO47" t="str">
            <v>Yes</v>
          </cell>
          <cell r="AP47" t="str">
            <v>No</v>
          </cell>
          <cell r="AQ47" t="str">
            <v>Yes</v>
          </cell>
          <cell r="AR47" t="str">
            <v>Yes</v>
          </cell>
          <cell r="AS47" t="str">
            <v>Yes</v>
          </cell>
          <cell r="AT47" t="str">
            <v>Yes</v>
          </cell>
          <cell r="AU47" t="str">
            <v>Yes</v>
          </cell>
          <cell r="AV47" t="str">
            <v>No</v>
          </cell>
          <cell r="AW47" t="str">
            <v>No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18</v>
          </cell>
          <cell r="BF47">
            <v>14</v>
          </cell>
          <cell r="BG47">
            <v>16</v>
          </cell>
          <cell r="BH47">
            <v>17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65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18</v>
          </cell>
          <cell r="BX47">
            <v>14</v>
          </cell>
          <cell r="BY47">
            <v>16</v>
          </cell>
          <cell r="BZ47">
            <v>17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65</v>
          </cell>
        </row>
        <row r="48">
          <cell r="A48" t="str">
            <v>0344310</v>
          </cell>
          <cell r="B48" t="str">
            <v>Vaum Secondary</v>
          </cell>
          <cell r="C48" t="str">
            <v>ENG</v>
          </cell>
          <cell r="D48" t="str">
            <v>PCV</v>
          </cell>
          <cell r="E48" t="str">
            <v>Presbyterian Church of Vanuatu</v>
          </cell>
          <cell r="F48" t="str">
            <v>G</v>
          </cell>
          <cell r="G48" t="str">
            <v>Church (Government Assisted)</v>
          </cell>
          <cell r="H48" t="str">
            <v>Paama</v>
          </cell>
          <cell r="I48" t="str">
            <v>Malampa</v>
          </cell>
          <cell r="J48" t="str">
            <v>0084708001</v>
          </cell>
          <cell r="K48" t="str">
            <v>VAUM JUNIOR SECONDARY SCHOOL</v>
          </cell>
          <cell r="L48" t="str">
            <v>SS</v>
          </cell>
          <cell r="M48" t="str">
            <v>No</v>
          </cell>
          <cell r="N48" t="str">
            <v>No</v>
          </cell>
          <cell r="O48" t="str">
            <v>No</v>
          </cell>
          <cell r="P48" t="str">
            <v>No</v>
          </cell>
          <cell r="Q48" t="str">
            <v>No</v>
          </cell>
          <cell r="R48" t="str">
            <v>No</v>
          </cell>
          <cell r="S48" t="str">
            <v>No</v>
          </cell>
          <cell r="T48" t="str">
            <v>Yes</v>
          </cell>
          <cell r="U48" t="str">
            <v>Yes</v>
          </cell>
          <cell r="V48" t="str">
            <v>Yes</v>
          </cell>
          <cell r="W48" t="str">
            <v>Yes</v>
          </cell>
          <cell r="X48" t="str">
            <v>Yes</v>
          </cell>
          <cell r="Y48" t="str">
            <v>Yes</v>
          </cell>
          <cell r="Z48" t="str">
            <v>No</v>
          </cell>
          <cell r="AA48" t="str">
            <v>No</v>
          </cell>
          <cell r="AB48" t="str">
            <v>No</v>
          </cell>
          <cell r="AC48" t="str">
            <v>No</v>
          </cell>
          <cell r="AD48" t="str">
            <v xml:space="preserve">7 8 9 10 11 12 </v>
          </cell>
          <cell r="AE48" t="str">
            <v>No</v>
          </cell>
          <cell r="AF48" t="str">
            <v>No</v>
          </cell>
          <cell r="AG48" t="str">
            <v>Yes</v>
          </cell>
          <cell r="AH48" t="str">
            <v>No</v>
          </cell>
          <cell r="AI48" t="str">
            <v>No</v>
          </cell>
          <cell r="AJ48" t="str">
            <v>Yes</v>
          </cell>
          <cell r="AK48" t="str">
            <v>Yes</v>
          </cell>
          <cell r="AL48" t="str">
            <v>Yes</v>
          </cell>
          <cell r="AM48" t="str">
            <v>Yes</v>
          </cell>
          <cell r="AN48" t="str">
            <v>Yes</v>
          </cell>
          <cell r="AO48" t="str">
            <v>Yes</v>
          </cell>
          <cell r="AP48" t="str">
            <v>Yes</v>
          </cell>
          <cell r="AQ48" t="str">
            <v>Yes</v>
          </cell>
          <cell r="AR48" t="str">
            <v>Yes</v>
          </cell>
          <cell r="AS48" t="str">
            <v>Yes</v>
          </cell>
          <cell r="AT48" t="str">
            <v>Yes</v>
          </cell>
          <cell r="AU48" t="str">
            <v>Yes</v>
          </cell>
          <cell r="AV48" t="str">
            <v>No</v>
          </cell>
          <cell r="AW48" t="str">
            <v>No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27</v>
          </cell>
          <cell r="BF48">
            <v>38</v>
          </cell>
          <cell r="BG48">
            <v>34</v>
          </cell>
          <cell r="BH48">
            <v>27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126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27</v>
          </cell>
          <cell r="BX48">
            <v>38</v>
          </cell>
          <cell r="BY48">
            <v>34</v>
          </cell>
          <cell r="BZ48">
            <v>27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126</v>
          </cell>
        </row>
        <row r="49">
          <cell r="A49" t="str">
            <v>0344315</v>
          </cell>
          <cell r="B49" t="str">
            <v>Collège de Lehili</v>
          </cell>
          <cell r="C49" t="str">
            <v>FRE</v>
          </cell>
          <cell r="D49" t="str">
            <v>PEB_MALAMP</v>
          </cell>
          <cell r="E49" t="str">
            <v>Malampa PEB</v>
          </cell>
          <cell r="F49" t="str">
            <v>V</v>
          </cell>
          <cell r="G49" t="str">
            <v>Government of Vanuatu</v>
          </cell>
          <cell r="H49" t="str">
            <v>Paama</v>
          </cell>
          <cell r="I49" t="str">
            <v>Malampa</v>
          </cell>
          <cell r="J49" t="str">
            <v>0084710001</v>
          </cell>
          <cell r="K49" t="str">
            <v>COLLEGE DE LEHILI</v>
          </cell>
          <cell r="L49" t="str">
            <v>SS</v>
          </cell>
          <cell r="M49" t="str">
            <v>No</v>
          </cell>
          <cell r="N49" t="str">
            <v>No</v>
          </cell>
          <cell r="O49" t="str">
            <v>No</v>
          </cell>
          <cell r="P49" t="str">
            <v>No</v>
          </cell>
          <cell r="Q49" t="str">
            <v>No</v>
          </cell>
          <cell r="R49" t="str">
            <v>No</v>
          </cell>
          <cell r="S49" t="str">
            <v>No</v>
          </cell>
          <cell r="T49" t="str">
            <v>Yes</v>
          </cell>
          <cell r="U49" t="str">
            <v>Yes</v>
          </cell>
          <cell r="V49" t="str">
            <v>Yes</v>
          </cell>
          <cell r="W49" t="str">
            <v>Yes</v>
          </cell>
          <cell r="X49" t="str">
            <v>No</v>
          </cell>
          <cell r="Y49" t="str">
            <v>No</v>
          </cell>
          <cell r="Z49" t="str">
            <v>No</v>
          </cell>
          <cell r="AA49" t="str">
            <v>No</v>
          </cell>
          <cell r="AB49" t="str">
            <v>No</v>
          </cell>
          <cell r="AC49" t="str">
            <v>No</v>
          </cell>
          <cell r="AD49" t="str">
            <v xml:space="preserve">7 8 9 10 </v>
          </cell>
          <cell r="AE49" t="str">
            <v>No</v>
          </cell>
          <cell r="AF49" t="str">
            <v>No</v>
          </cell>
          <cell r="AG49" t="str">
            <v>Yes</v>
          </cell>
          <cell r="AH49" t="str">
            <v>No</v>
          </cell>
          <cell r="AI49" t="str">
            <v>No</v>
          </cell>
          <cell r="AJ49" t="str">
            <v>Yes</v>
          </cell>
          <cell r="AK49" t="str">
            <v>Yes</v>
          </cell>
          <cell r="AL49" t="str">
            <v>Yes</v>
          </cell>
          <cell r="AM49" t="str">
            <v>Yes</v>
          </cell>
          <cell r="AN49" t="str">
            <v>Yes</v>
          </cell>
          <cell r="AO49" t="str">
            <v>Yes</v>
          </cell>
          <cell r="AP49" t="str">
            <v>Yes</v>
          </cell>
          <cell r="AQ49" t="str">
            <v>Yes</v>
          </cell>
          <cell r="AR49" t="str">
            <v>Yes</v>
          </cell>
          <cell r="AS49" t="str">
            <v>Yes</v>
          </cell>
          <cell r="AT49" t="str">
            <v>Yes</v>
          </cell>
          <cell r="AU49" t="str">
            <v>Yes</v>
          </cell>
          <cell r="AV49" t="str">
            <v>No</v>
          </cell>
          <cell r="AW49" t="str">
            <v>Yes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5</v>
          </cell>
          <cell r="BF49">
            <v>14</v>
          </cell>
          <cell r="BG49">
            <v>14</v>
          </cell>
          <cell r="BH49">
            <v>10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43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5</v>
          </cell>
          <cell r="BX49">
            <v>14</v>
          </cell>
          <cell r="BY49">
            <v>14</v>
          </cell>
          <cell r="BZ49">
            <v>10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43</v>
          </cell>
        </row>
        <row r="50">
          <cell r="A50" t="str">
            <v>0426300</v>
          </cell>
          <cell r="B50" t="str">
            <v>Ambaebulu Secondary</v>
          </cell>
          <cell r="C50" t="str">
            <v>ENG</v>
          </cell>
          <cell r="D50" t="str">
            <v>PEB_PENAMA</v>
          </cell>
          <cell r="E50" t="str">
            <v>Penama PEB</v>
          </cell>
          <cell r="F50" t="str">
            <v>V</v>
          </cell>
          <cell r="G50" t="str">
            <v>Government of Vanuatu</v>
          </cell>
          <cell r="H50" t="str">
            <v>Ambae</v>
          </cell>
          <cell r="I50" t="str">
            <v>Penama</v>
          </cell>
          <cell r="J50" t="str">
            <v>0084687001</v>
          </cell>
          <cell r="K50" t="str">
            <v>AMBAEBULU JUNIOR SECONDARY SCHOOL</v>
          </cell>
          <cell r="L50" t="str">
            <v>SS</v>
          </cell>
          <cell r="M50" t="str">
            <v>No</v>
          </cell>
          <cell r="N50" t="str">
            <v>No</v>
          </cell>
          <cell r="O50" t="str">
            <v>No</v>
          </cell>
          <cell r="P50" t="str">
            <v>No</v>
          </cell>
          <cell r="Q50" t="str">
            <v>No</v>
          </cell>
          <cell r="R50" t="str">
            <v>No</v>
          </cell>
          <cell r="S50" t="str">
            <v>No</v>
          </cell>
          <cell r="T50" t="str">
            <v>Yes</v>
          </cell>
          <cell r="U50" t="str">
            <v>Yes</v>
          </cell>
          <cell r="V50" t="str">
            <v>Yes</v>
          </cell>
          <cell r="W50" t="str">
            <v>Yes</v>
          </cell>
          <cell r="X50" t="str">
            <v>No</v>
          </cell>
          <cell r="Y50" t="str">
            <v>No</v>
          </cell>
          <cell r="Z50" t="str">
            <v>No</v>
          </cell>
          <cell r="AA50" t="str">
            <v>No</v>
          </cell>
          <cell r="AB50" t="str">
            <v>No</v>
          </cell>
          <cell r="AC50" t="str">
            <v>No</v>
          </cell>
          <cell r="AD50" t="str">
            <v xml:space="preserve">7 8 9 10 </v>
          </cell>
          <cell r="AE50" t="str">
            <v>No</v>
          </cell>
          <cell r="AF50" t="str">
            <v>No</v>
          </cell>
          <cell r="AG50" t="str">
            <v>Yes</v>
          </cell>
          <cell r="AH50" t="str">
            <v>No</v>
          </cell>
          <cell r="AI50" t="str">
            <v>No</v>
          </cell>
          <cell r="AJ50" t="str">
            <v>Yes</v>
          </cell>
          <cell r="AK50" t="str">
            <v>Yes</v>
          </cell>
          <cell r="AL50" t="str">
            <v>Yes</v>
          </cell>
          <cell r="AM50" t="str">
            <v>Yes</v>
          </cell>
          <cell r="AN50" t="str">
            <v>Yes</v>
          </cell>
          <cell r="AO50" t="str">
            <v>Yes</v>
          </cell>
          <cell r="AP50" t="str">
            <v>Yes</v>
          </cell>
          <cell r="AQ50" t="str">
            <v>Yes</v>
          </cell>
          <cell r="AR50" t="str">
            <v>Yes</v>
          </cell>
          <cell r="AS50" t="str">
            <v>Yes</v>
          </cell>
          <cell r="AT50" t="str">
            <v>Yes</v>
          </cell>
          <cell r="AU50" t="str">
            <v>Yes</v>
          </cell>
          <cell r="AV50" t="str">
            <v>No</v>
          </cell>
          <cell r="AW50" t="str">
            <v>No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60</v>
          </cell>
          <cell r="BF50">
            <v>60</v>
          </cell>
          <cell r="BG50">
            <v>42</v>
          </cell>
          <cell r="BH50">
            <v>45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207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60</v>
          </cell>
          <cell r="BX50">
            <v>60</v>
          </cell>
          <cell r="BY50">
            <v>42</v>
          </cell>
          <cell r="BZ50">
            <v>45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207</v>
          </cell>
        </row>
        <row r="51">
          <cell r="A51" t="str">
            <v>0426301</v>
          </cell>
          <cell r="B51" t="str">
            <v>Londua Secondary</v>
          </cell>
          <cell r="C51" t="str">
            <v>ENG</v>
          </cell>
          <cell r="D51" t="str">
            <v>CHCHR</v>
          </cell>
          <cell r="E51" t="str">
            <v>Church of Christ</v>
          </cell>
          <cell r="F51" t="str">
            <v>G</v>
          </cell>
          <cell r="G51" t="str">
            <v>Church (Government Assisted)</v>
          </cell>
          <cell r="H51" t="str">
            <v>Ambae</v>
          </cell>
          <cell r="I51" t="str">
            <v>Penama</v>
          </cell>
          <cell r="J51" t="str">
            <v>0084697001</v>
          </cell>
          <cell r="K51" t="str">
            <v>LONDUA VOCATIONAL SECONDARY SCHOOL</v>
          </cell>
          <cell r="L51" t="str">
            <v>SS</v>
          </cell>
          <cell r="M51" t="str">
            <v>No</v>
          </cell>
          <cell r="N51" t="str">
            <v>No</v>
          </cell>
          <cell r="O51" t="str">
            <v>No</v>
          </cell>
          <cell r="P51" t="str">
            <v>No</v>
          </cell>
          <cell r="Q51" t="str">
            <v>No</v>
          </cell>
          <cell r="R51" t="str">
            <v>No</v>
          </cell>
          <cell r="S51" t="str">
            <v>No</v>
          </cell>
          <cell r="T51" t="str">
            <v>Yes</v>
          </cell>
          <cell r="U51" t="str">
            <v>Yes</v>
          </cell>
          <cell r="V51" t="str">
            <v>Yes</v>
          </cell>
          <cell r="W51" t="str">
            <v>Yes</v>
          </cell>
          <cell r="X51" t="str">
            <v>Yes</v>
          </cell>
          <cell r="Y51" t="str">
            <v>Yes</v>
          </cell>
          <cell r="Z51" t="str">
            <v>No</v>
          </cell>
          <cell r="AA51" t="str">
            <v>No</v>
          </cell>
          <cell r="AB51" t="str">
            <v>No</v>
          </cell>
          <cell r="AC51" t="str">
            <v>No</v>
          </cell>
          <cell r="AD51" t="str">
            <v xml:space="preserve">7 8 9 10 11 12 </v>
          </cell>
          <cell r="AE51" t="str">
            <v>No</v>
          </cell>
          <cell r="AF51" t="str">
            <v>No</v>
          </cell>
          <cell r="AG51" t="str">
            <v>Yes</v>
          </cell>
          <cell r="AH51" t="str">
            <v>No</v>
          </cell>
          <cell r="AI51" t="str">
            <v>No</v>
          </cell>
          <cell r="AJ51" t="str">
            <v>Yes</v>
          </cell>
          <cell r="AK51" t="str">
            <v>Yes</v>
          </cell>
          <cell r="AL51" t="str">
            <v>Yes</v>
          </cell>
          <cell r="AM51" t="str">
            <v>Yes</v>
          </cell>
          <cell r="AN51" t="str">
            <v>Yes</v>
          </cell>
          <cell r="AO51" t="str">
            <v>Yes</v>
          </cell>
          <cell r="AP51" t="str">
            <v>Yes</v>
          </cell>
          <cell r="AQ51" t="str">
            <v>Yes</v>
          </cell>
          <cell r="AR51" t="str">
            <v>Yes</v>
          </cell>
          <cell r="AS51" t="str">
            <v>Yes</v>
          </cell>
          <cell r="AT51" t="str">
            <v>Yes</v>
          </cell>
          <cell r="AU51" t="str">
            <v>Yes</v>
          </cell>
          <cell r="AV51" t="str">
            <v>No</v>
          </cell>
          <cell r="AW51" t="str">
            <v>No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52</v>
          </cell>
          <cell r="BF51">
            <v>38</v>
          </cell>
          <cell r="BG51">
            <v>39</v>
          </cell>
          <cell r="BH51">
            <v>34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163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52</v>
          </cell>
          <cell r="BX51">
            <v>38</v>
          </cell>
          <cell r="BY51">
            <v>39</v>
          </cell>
          <cell r="BZ51">
            <v>34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163</v>
          </cell>
        </row>
        <row r="52">
          <cell r="A52" t="str">
            <v>0426302</v>
          </cell>
          <cell r="B52" t="str">
            <v>Navuturiki English Secondary</v>
          </cell>
          <cell r="C52" t="str">
            <v>ENG</v>
          </cell>
          <cell r="D52" t="str">
            <v>PEB_PENAMA</v>
          </cell>
          <cell r="E52" t="str">
            <v>Penama PEB</v>
          </cell>
          <cell r="F52" t="str">
            <v>V</v>
          </cell>
          <cell r="G52" t="str">
            <v>Government of Vanuatu</v>
          </cell>
          <cell r="H52" t="str">
            <v>Ambae</v>
          </cell>
          <cell r="I52" t="str">
            <v>Penama</v>
          </cell>
          <cell r="J52" t="str">
            <v>0084696001</v>
          </cell>
          <cell r="K52" t="str">
            <v>NAVUTURIKI JUNIOR SECONDARY SCHOOL</v>
          </cell>
          <cell r="L52" t="str">
            <v>SS</v>
          </cell>
          <cell r="M52" t="str">
            <v>No</v>
          </cell>
          <cell r="N52" t="str">
            <v>No</v>
          </cell>
          <cell r="O52" t="str">
            <v>No</v>
          </cell>
          <cell r="P52" t="str">
            <v>No</v>
          </cell>
          <cell r="Q52" t="str">
            <v>No</v>
          </cell>
          <cell r="R52" t="str">
            <v>No</v>
          </cell>
          <cell r="S52" t="str">
            <v>No</v>
          </cell>
          <cell r="T52" t="str">
            <v>Yes</v>
          </cell>
          <cell r="U52" t="str">
            <v>Yes</v>
          </cell>
          <cell r="V52" t="str">
            <v>Yes</v>
          </cell>
          <cell r="W52" t="str">
            <v>Yes</v>
          </cell>
          <cell r="X52" t="str">
            <v>No</v>
          </cell>
          <cell r="Y52" t="str">
            <v>No</v>
          </cell>
          <cell r="Z52" t="str">
            <v>No</v>
          </cell>
          <cell r="AA52" t="str">
            <v>No</v>
          </cell>
          <cell r="AB52" t="str">
            <v>No</v>
          </cell>
          <cell r="AC52" t="str">
            <v>No</v>
          </cell>
          <cell r="AD52" t="str">
            <v xml:space="preserve">7 8 9 10 </v>
          </cell>
          <cell r="AE52" t="str">
            <v>No</v>
          </cell>
          <cell r="AF52" t="str">
            <v>No</v>
          </cell>
          <cell r="AG52" t="str">
            <v>Yes</v>
          </cell>
          <cell r="AH52" t="str">
            <v>No</v>
          </cell>
          <cell r="AI52" t="str">
            <v>No</v>
          </cell>
          <cell r="AJ52" t="str">
            <v>Yes</v>
          </cell>
          <cell r="AK52" t="str">
            <v>Yes</v>
          </cell>
          <cell r="AL52" t="str">
            <v>Yes</v>
          </cell>
          <cell r="AM52" t="str">
            <v>Yes</v>
          </cell>
          <cell r="AN52" t="str">
            <v>Yes</v>
          </cell>
          <cell r="AO52" t="str">
            <v>Yes</v>
          </cell>
          <cell r="AP52" t="str">
            <v>Yes</v>
          </cell>
          <cell r="AQ52" t="str">
            <v>Yes</v>
          </cell>
          <cell r="AR52" t="str">
            <v>Yes</v>
          </cell>
          <cell r="AS52" t="str">
            <v>Yes</v>
          </cell>
          <cell r="AT52" t="str">
            <v>Yes</v>
          </cell>
          <cell r="AU52" t="str">
            <v>Yes</v>
          </cell>
          <cell r="AV52" t="str">
            <v>No</v>
          </cell>
          <cell r="AW52" t="str">
            <v>No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19</v>
          </cell>
          <cell r="BF52">
            <v>15</v>
          </cell>
          <cell r="BG52">
            <v>18</v>
          </cell>
          <cell r="BH52">
            <v>13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65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19</v>
          </cell>
          <cell r="BX52">
            <v>15</v>
          </cell>
          <cell r="BY52">
            <v>18</v>
          </cell>
          <cell r="BZ52">
            <v>13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65</v>
          </cell>
        </row>
        <row r="53">
          <cell r="A53" t="str">
            <v>0426303</v>
          </cell>
          <cell r="B53" t="str">
            <v>St. Patrick's College</v>
          </cell>
          <cell r="C53" t="str">
            <v>ENG</v>
          </cell>
          <cell r="D53" t="str">
            <v>ACOM</v>
          </cell>
          <cell r="E53" t="str">
            <v>Anglican Church of Melanesia</v>
          </cell>
          <cell r="F53" t="str">
            <v>G</v>
          </cell>
          <cell r="G53" t="str">
            <v>Church (Government Assisted)</v>
          </cell>
          <cell r="H53" t="str">
            <v>Ambae</v>
          </cell>
          <cell r="I53" t="str">
            <v>Penama</v>
          </cell>
          <cell r="J53" t="str">
            <v>0084689001</v>
          </cell>
          <cell r="K53" t="str">
            <v>ST PATRICK'S COLLEGE</v>
          </cell>
          <cell r="L53" t="str">
            <v>SS</v>
          </cell>
          <cell r="M53" t="str">
            <v>No</v>
          </cell>
          <cell r="N53" t="str">
            <v>No</v>
          </cell>
          <cell r="O53" t="str">
            <v>No</v>
          </cell>
          <cell r="P53" t="str">
            <v>No</v>
          </cell>
          <cell r="Q53" t="str">
            <v>No</v>
          </cell>
          <cell r="R53" t="str">
            <v>No</v>
          </cell>
          <cell r="S53" t="str">
            <v>No</v>
          </cell>
          <cell r="T53" t="str">
            <v>Yes</v>
          </cell>
          <cell r="U53" t="str">
            <v>Yes</v>
          </cell>
          <cell r="V53" t="str">
            <v>Yes</v>
          </cell>
          <cell r="W53" t="str">
            <v>Yes</v>
          </cell>
          <cell r="X53" t="str">
            <v>Yes</v>
          </cell>
          <cell r="Y53" t="str">
            <v>Yes</v>
          </cell>
          <cell r="Z53" t="str">
            <v>Yes</v>
          </cell>
          <cell r="AA53" t="str">
            <v>No</v>
          </cell>
          <cell r="AB53" t="str">
            <v>No</v>
          </cell>
          <cell r="AC53" t="str">
            <v>No</v>
          </cell>
          <cell r="AD53" t="str">
            <v xml:space="preserve">7 8 9 10 11 12 13 </v>
          </cell>
          <cell r="AE53" t="str">
            <v>No</v>
          </cell>
          <cell r="AF53" t="str">
            <v>No</v>
          </cell>
          <cell r="AG53" t="str">
            <v>Yes</v>
          </cell>
          <cell r="AH53" t="str">
            <v>No</v>
          </cell>
          <cell r="AI53" t="str">
            <v>No</v>
          </cell>
          <cell r="AJ53" t="str">
            <v>Yes</v>
          </cell>
          <cell r="AK53" t="str">
            <v>Yes</v>
          </cell>
          <cell r="AL53" t="str">
            <v>Yes</v>
          </cell>
          <cell r="AM53" t="str">
            <v>Yes</v>
          </cell>
          <cell r="AN53" t="str">
            <v>Yes</v>
          </cell>
          <cell r="AO53" t="str">
            <v>Yes</v>
          </cell>
          <cell r="AP53" t="str">
            <v>Yes</v>
          </cell>
          <cell r="AQ53" t="str">
            <v>Yes</v>
          </cell>
          <cell r="AR53" t="str">
            <v>Yes</v>
          </cell>
          <cell r="AS53" t="str">
            <v>Yes</v>
          </cell>
          <cell r="AT53" t="str">
            <v>Yes</v>
          </cell>
          <cell r="AU53" t="str">
            <v>Yes</v>
          </cell>
          <cell r="AV53" t="str">
            <v>No</v>
          </cell>
          <cell r="AW53" t="str">
            <v>No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62</v>
          </cell>
          <cell r="BF53">
            <v>49</v>
          </cell>
          <cell r="BG53">
            <v>40</v>
          </cell>
          <cell r="BH53">
            <v>36</v>
          </cell>
          <cell r="BI53">
            <v>109</v>
          </cell>
          <cell r="BJ53">
            <v>80</v>
          </cell>
          <cell r="BK53">
            <v>37</v>
          </cell>
          <cell r="BL53">
            <v>0</v>
          </cell>
          <cell r="BM53">
            <v>0</v>
          </cell>
          <cell r="BN53">
            <v>0</v>
          </cell>
          <cell r="BO53">
            <v>413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62</v>
          </cell>
          <cell r="BX53">
            <v>49</v>
          </cell>
          <cell r="BY53">
            <v>40</v>
          </cell>
          <cell r="BZ53">
            <v>36</v>
          </cell>
          <cell r="CA53">
            <v>109</v>
          </cell>
          <cell r="CB53">
            <v>80</v>
          </cell>
          <cell r="CC53">
            <v>37</v>
          </cell>
          <cell r="CD53">
            <v>0</v>
          </cell>
          <cell r="CE53">
            <v>0</v>
          </cell>
          <cell r="CF53">
            <v>0</v>
          </cell>
          <cell r="CG53">
            <v>413</v>
          </cell>
        </row>
        <row r="54">
          <cell r="A54" t="str">
            <v>0426304</v>
          </cell>
          <cell r="B54" t="str">
            <v>Tagaga Secondary</v>
          </cell>
          <cell r="C54" t="str">
            <v>FRE</v>
          </cell>
          <cell r="D54" t="str">
            <v>CATH</v>
          </cell>
          <cell r="E54" t="str">
            <v>Catholic Education Authority</v>
          </cell>
          <cell r="F54" t="str">
            <v>G</v>
          </cell>
          <cell r="G54" t="str">
            <v>Church (Government Assisted)</v>
          </cell>
          <cell r="H54" t="str">
            <v>Ambae</v>
          </cell>
          <cell r="I54" t="str">
            <v>Penama</v>
          </cell>
          <cell r="J54" t="str">
            <v>0084688001</v>
          </cell>
          <cell r="K54" t="str">
            <v>COLLEGE DE TAGAGA</v>
          </cell>
          <cell r="L54" t="str">
            <v>SS</v>
          </cell>
          <cell r="M54" t="str">
            <v>No</v>
          </cell>
          <cell r="N54" t="str">
            <v>No</v>
          </cell>
          <cell r="O54" t="str">
            <v>No</v>
          </cell>
          <cell r="P54" t="str">
            <v>No</v>
          </cell>
          <cell r="Q54" t="str">
            <v>No</v>
          </cell>
          <cell r="R54" t="str">
            <v>No</v>
          </cell>
          <cell r="S54" t="str">
            <v>No</v>
          </cell>
          <cell r="T54" t="str">
            <v>Yes</v>
          </cell>
          <cell r="U54" t="str">
            <v>Yes</v>
          </cell>
          <cell r="V54" t="str">
            <v>Yes</v>
          </cell>
          <cell r="W54" t="str">
            <v>Yes</v>
          </cell>
          <cell r="X54" t="str">
            <v>No</v>
          </cell>
          <cell r="Y54" t="str">
            <v>No</v>
          </cell>
          <cell r="Z54" t="str">
            <v>No</v>
          </cell>
          <cell r="AA54" t="str">
            <v>No</v>
          </cell>
          <cell r="AB54" t="str">
            <v>No</v>
          </cell>
          <cell r="AC54" t="str">
            <v>No</v>
          </cell>
          <cell r="AD54" t="str">
            <v xml:space="preserve">7 8 9 10 </v>
          </cell>
          <cell r="AE54" t="str">
            <v>No</v>
          </cell>
          <cell r="AF54" t="str">
            <v>No</v>
          </cell>
          <cell r="AG54" t="str">
            <v>Yes</v>
          </cell>
          <cell r="AH54" t="str">
            <v>No</v>
          </cell>
          <cell r="AI54" t="str">
            <v>No</v>
          </cell>
          <cell r="AJ54" t="str">
            <v>Yes</v>
          </cell>
          <cell r="AK54" t="str">
            <v>Yes</v>
          </cell>
          <cell r="AL54" t="str">
            <v>Yes</v>
          </cell>
          <cell r="AM54" t="str">
            <v>Yes</v>
          </cell>
          <cell r="AN54" t="str">
            <v>Yes</v>
          </cell>
          <cell r="AO54" t="str">
            <v>Yes</v>
          </cell>
          <cell r="AP54" t="str">
            <v>Yes</v>
          </cell>
          <cell r="AQ54" t="str">
            <v>Yes</v>
          </cell>
          <cell r="AR54" t="str">
            <v>Yes</v>
          </cell>
          <cell r="AS54" t="str">
            <v>Yes</v>
          </cell>
          <cell r="AT54" t="str">
            <v>Yes</v>
          </cell>
          <cell r="AU54" t="str">
            <v>Yes</v>
          </cell>
          <cell r="AV54" t="str">
            <v>No</v>
          </cell>
          <cell r="AW54" t="str">
            <v>No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33</v>
          </cell>
          <cell r="BF54">
            <v>24</v>
          </cell>
          <cell r="BG54">
            <v>25</v>
          </cell>
          <cell r="BH54">
            <v>13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95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33</v>
          </cell>
          <cell r="BX54">
            <v>24</v>
          </cell>
          <cell r="BY54">
            <v>25</v>
          </cell>
          <cell r="BZ54">
            <v>13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95</v>
          </cell>
        </row>
        <row r="55">
          <cell r="A55" t="str">
            <v>0426311</v>
          </cell>
          <cell r="B55" t="str">
            <v>Navuturiki French Secondary</v>
          </cell>
          <cell r="C55" t="str">
            <v>FRE</v>
          </cell>
          <cell r="D55" t="str">
            <v>PEB_PENAMA</v>
          </cell>
          <cell r="E55" t="str">
            <v>Penama PEB</v>
          </cell>
          <cell r="F55" t="str">
            <v>V</v>
          </cell>
          <cell r="G55" t="str">
            <v>Government of Vanuatu</v>
          </cell>
          <cell r="H55" t="str">
            <v>Ambae</v>
          </cell>
          <cell r="I55" t="str">
            <v>Penama</v>
          </cell>
          <cell r="J55" t="str">
            <v>0084696001</v>
          </cell>
          <cell r="K55" t="str">
            <v>NAVUTURIKI JUNIOR SECONDARY SCHOOL</v>
          </cell>
          <cell r="L55" t="str">
            <v>SS</v>
          </cell>
          <cell r="M55" t="str">
            <v>No</v>
          </cell>
          <cell r="N55" t="str">
            <v>No</v>
          </cell>
          <cell r="O55" t="str">
            <v>No</v>
          </cell>
          <cell r="P55" t="str">
            <v>No</v>
          </cell>
          <cell r="Q55" t="str">
            <v>No</v>
          </cell>
          <cell r="R55" t="str">
            <v>No</v>
          </cell>
          <cell r="S55" t="str">
            <v>No</v>
          </cell>
          <cell r="T55" t="str">
            <v>Yes</v>
          </cell>
          <cell r="U55" t="str">
            <v>Yes</v>
          </cell>
          <cell r="V55" t="str">
            <v>Yes</v>
          </cell>
          <cell r="W55" t="str">
            <v>Yes</v>
          </cell>
          <cell r="X55" t="str">
            <v>No</v>
          </cell>
          <cell r="Y55" t="str">
            <v>No</v>
          </cell>
          <cell r="Z55" t="str">
            <v>No</v>
          </cell>
          <cell r="AA55" t="str">
            <v>No</v>
          </cell>
          <cell r="AB55" t="str">
            <v>No</v>
          </cell>
          <cell r="AC55" t="str">
            <v>No</v>
          </cell>
          <cell r="AD55" t="str">
            <v xml:space="preserve">7 8 9 10 </v>
          </cell>
          <cell r="AE55" t="str">
            <v>No</v>
          </cell>
          <cell r="AF55" t="str">
            <v>No</v>
          </cell>
          <cell r="AG55" t="str">
            <v>Yes</v>
          </cell>
          <cell r="AH55" t="str">
            <v>No</v>
          </cell>
          <cell r="AI55" t="str">
            <v>No</v>
          </cell>
          <cell r="AJ55" t="str">
            <v>Yes</v>
          </cell>
          <cell r="AK55" t="str">
            <v>Yes</v>
          </cell>
          <cell r="AL55" t="str">
            <v>Yes</v>
          </cell>
          <cell r="AM55" t="str">
            <v>Yes</v>
          </cell>
          <cell r="AN55" t="str">
            <v>Yes</v>
          </cell>
          <cell r="AO55" t="str">
            <v>Yes</v>
          </cell>
          <cell r="AP55" t="str">
            <v>Yes</v>
          </cell>
          <cell r="AQ55" t="str">
            <v>Yes</v>
          </cell>
          <cell r="AR55" t="str">
            <v>Yes</v>
          </cell>
          <cell r="AS55" t="str">
            <v>Yes</v>
          </cell>
          <cell r="AT55" t="str">
            <v>Yes</v>
          </cell>
          <cell r="AU55" t="str">
            <v>Yes</v>
          </cell>
          <cell r="AV55" t="str">
            <v>No</v>
          </cell>
          <cell r="AW55" t="str">
            <v>No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13</v>
          </cell>
          <cell r="BF55">
            <v>20</v>
          </cell>
          <cell r="BG55">
            <v>12</v>
          </cell>
          <cell r="BH55">
            <v>9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54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13</v>
          </cell>
          <cell r="BX55">
            <v>20</v>
          </cell>
          <cell r="BY55">
            <v>12</v>
          </cell>
          <cell r="BZ55">
            <v>9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54</v>
          </cell>
        </row>
        <row r="56">
          <cell r="A56" t="str">
            <v>0427305</v>
          </cell>
          <cell r="B56" t="str">
            <v>Gambule Secondary</v>
          </cell>
          <cell r="C56" t="str">
            <v>ENG</v>
          </cell>
          <cell r="D56" t="str">
            <v>PEB_PENAMA</v>
          </cell>
          <cell r="E56" t="str">
            <v>Penama PEB</v>
          </cell>
          <cell r="F56" t="str">
            <v>V</v>
          </cell>
          <cell r="G56" t="str">
            <v>Government of Vanuatu</v>
          </cell>
          <cell r="H56" t="str">
            <v>Maewo</v>
          </cell>
          <cell r="I56" t="str">
            <v>Penama</v>
          </cell>
          <cell r="J56" t="str">
            <v>0084690001</v>
          </cell>
          <cell r="K56" t="str">
            <v>GAMBULE JUNIOR SECONDARY SCHOOL</v>
          </cell>
          <cell r="L56" t="str">
            <v>SS</v>
          </cell>
          <cell r="M56" t="str">
            <v>No</v>
          </cell>
          <cell r="N56" t="str">
            <v>No</v>
          </cell>
          <cell r="O56" t="str">
            <v>No</v>
          </cell>
          <cell r="P56" t="str">
            <v>No</v>
          </cell>
          <cell r="Q56" t="str">
            <v>No</v>
          </cell>
          <cell r="R56" t="str">
            <v>No</v>
          </cell>
          <cell r="S56" t="str">
            <v>No</v>
          </cell>
          <cell r="T56" t="str">
            <v>Yes</v>
          </cell>
          <cell r="U56" t="str">
            <v>Yes</v>
          </cell>
          <cell r="V56" t="str">
            <v>Yes</v>
          </cell>
          <cell r="W56" t="str">
            <v>Yes</v>
          </cell>
          <cell r="X56" t="str">
            <v>No</v>
          </cell>
          <cell r="Y56" t="str">
            <v>No</v>
          </cell>
          <cell r="Z56" t="str">
            <v>No</v>
          </cell>
          <cell r="AA56" t="str">
            <v>No</v>
          </cell>
          <cell r="AB56" t="str">
            <v>No</v>
          </cell>
          <cell r="AC56" t="str">
            <v>No</v>
          </cell>
          <cell r="AD56" t="str">
            <v xml:space="preserve">7 8 9 10 </v>
          </cell>
          <cell r="AE56" t="str">
            <v>No</v>
          </cell>
          <cell r="AF56" t="str">
            <v>No</v>
          </cell>
          <cell r="AG56" t="str">
            <v>Yes</v>
          </cell>
          <cell r="AH56" t="str">
            <v>No</v>
          </cell>
          <cell r="AI56" t="str">
            <v>No</v>
          </cell>
          <cell r="AJ56" t="str">
            <v>Yes</v>
          </cell>
          <cell r="AK56" t="str">
            <v>Yes</v>
          </cell>
          <cell r="AL56" t="str">
            <v>Yes</v>
          </cell>
          <cell r="AM56" t="str">
            <v>Yes</v>
          </cell>
          <cell r="AN56" t="str">
            <v>Yes</v>
          </cell>
          <cell r="AO56" t="str">
            <v>Yes</v>
          </cell>
          <cell r="AP56" t="str">
            <v>Yes</v>
          </cell>
          <cell r="AQ56" t="str">
            <v>Yes</v>
          </cell>
          <cell r="AR56" t="str">
            <v>Yes</v>
          </cell>
          <cell r="AS56" t="str">
            <v>Yes</v>
          </cell>
          <cell r="AT56" t="str">
            <v>Yes</v>
          </cell>
          <cell r="AU56" t="str">
            <v>Yes</v>
          </cell>
          <cell r="AV56" t="str">
            <v>No</v>
          </cell>
          <cell r="AW56" t="str">
            <v>No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57</v>
          </cell>
          <cell r="BF56">
            <v>35</v>
          </cell>
          <cell r="BG56">
            <v>48</v>
          </cell>
          <cell r="BH56">
            <v>36</v>
          </cell>
          <cell r="BI56">
            <v>29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205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57</v>
          </cell>
          <cell r="BX56">
            <v>35</v>
          </cell>
          <cell r="BY56">
            <v>48</v>
          </cell>
          <cell r="BZ56">
            <v>36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176</v>
          </cell>
        </row>
        <row r="57">
          <cell r="A57" t="str">
            <v>0428306</v>
          </cell>
          <cell r="B57" t="str">
            <v>Lini Memorial College</v>
          </cell>
          <cell r="C57" t="str">
            <v>ENG</v>
          </cell>
          <cell r="D57" t="str">
            <v>ACOM</v>
          </cell>
          <cell r="E57" t="str">
            <v>Anglican Church of Melanesia</v>
          </cell>
          <cell r="F57" t="str">
            <v>G</v>
          </cell>
          <cell r="G57" t="str">
            <v>Church (Government Assisted)</v>
          </cell>
          <cell r="H57" t="str">
            <v>Pentecost</v>
          </cell>
          <cell r="I57" t="str">
            <v>Penama</v>
          </cell>
          <cell r="J57" t="str">
            <v>0084692001</v>
          </cell>
          <cell r="K57" t="str">
            <v>LINI MEMORIAL COLLEGE</v>
          </cell>
          <cell r="L57" t="str">
            <v>SS</v>
          </cell>
          <cell r="M57" t="str">
            <v>No</v>
          </cell>
          <cell r="N57" t="str">
            <v>No</v>
          </cell>
          <cell r="O57" t="str">
            <v>No</v>
          </cell>
          <cell r="P57" t="str">
            <v>No</v>
          </cell>
          <cell r="Q57" t="str">
            <v>No</v>
          </cell>
          <cell r="R57" t="str">
            <v>No</v>
          </cell>
          <cell r="S57" t="str">
            <v>No</v>
          </cell>
          <cell r="T57" t="str">
            <v>Yes</v>
          </cell>
          <cell r="U57" t="str">
            <v>Yes</v>
          </cell>
          <cell r="V57" t="str">
            <v>Yes</v>
          </cell>
          <cell r="W57" t="str">
            <v>Yes</v>
          </cell>
          <cell r="X57" t="str">
            <v>No</v>
          </cell>
          <cell r="Y57" t="str">
            <v>No</v>
          </cell>
          <cell r="Z57" t="str">
            <v>No</v>
          </cell>
          <cell r="AA57" t="str">
            <v>No</v>
          </cell>
          <cell r="AB57" t="str">
            <v>No</v>
          </cell>
          <cell r="AC57" t="str">
            <v>No</v>
          </cell>
          <cell r="AD57" t="str">
            <v xml:space="preserve">7 8 9 10 </v>
          </cell>
          <cell r="AE57" t="str">
            <v>No</v>
          </cell>
          <cell r="AF57" t="str">
            <v>No</v>
          </cell>
          <cell r="AG57" t="str">
            <v>Yes</v>
          </cell>
          <cell r="AH57" t="str">
            <v>No</v>
          </cell>
          <cell r="AI57" t="str">
            <v>No</v>
          </cell>
          <cell r="AJ57" t="str">
            <v>Yes</v>
          </cell>
          <cell r="AK57" t="str">
            <v>Yes</v>
          </cell>
          <cell r="AL57" t="str">
            <v>Yes</v>
          </cell>
          <cell r="AM57" t="str">
            <v>Yes</v>
          </cell>
          <cell r="AN57" t="str">
            <v>Yes</v>
          </cell>
          <cell r="AO57" t="str">
            <v>Yes</v>
          </cell>
          <cell r="AP57" t="str">
            <v>Yes</v>
          </cell>
          <cell r="AQ57" t="str">
            <v>Yes</v>
          </cell>
          <cell r="AR57" t="str">
            <v>Yes</v>
          </cell>
          <cell r="AS57" t="str">
            <v>Yes</v>
          </cell>
          <cell r="AT57" t="str">
            <v>Yes</v>
          </cell>
          <cell r="AU57" t="str">
            <v>Yes</v>
          </cell>
          <cell r="AV57" t="str">
            <v>No</v>
          </cell>
          <cell r="AW57" t="str">
            <v>No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83</v>
          </cell>
          <cell r="BF57">
            <v>87</v>
          </cell>
          <cell r="BG57">
            <v>93</v>
          </cell>
          <cell r="BH57">
            <v>85</v>
          </cell>
          <cell r="BI57">
            <v>31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379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83</v>
          </cell>
          <cell r="BX57">
            <v>87</v>
          </cell>
          <cell r="BY57">
            <v>93</v>
          </cell>
          <cell r="BZ57">
            <v>85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348</v>
          </cell>
        </row>
        <row r="58">
          <cell r="A58" t="str">
            <v>0428307</v>
          </cell>
          <cell r="B58" t="str">
            <v>Melsisi Secondary</v>
          </cell>
          <cell r="C58" t="str">
            <v>FRE</v>
          </cell>
          <cell r="D58" t="str">
            <v>CATH</v>
          </cell>
          <cell r="E58" t="str">
            <v>Catholic Education Authority</v>
          </cell>
          <cell r="F58" t="str">
            <v>G</v>
          </cell>
          <cell r="G58" t="str">
            <v>Church (Government Assisted)</v>
          </cell>
          <cell r="H58" t="str">
            <v>Pentecost</v>
          </cell>
          <cell r="I58" t="str">
            <v>Penama</v>
          </cell>
          <cell r="J58" t="str">
            <v>0084694001</v>
          </cell>
          <cell r="K58" t="str">
            <v>COLLEGE DE MELSISI</v>
          </cell>
          <cell r="L58" t="str">
            <v>SS</v>
          </cell>
          <cell r="M58" t="str">
            <v>No</v>
          </cell>
          <cell r="N58" t="str">
            <v>No</v>
          </cell>
          <cell r="O58" t="str">
            <v>No</v>
          </cell>
          <cell r="P58" t="str">
            <v>No</v>
          </cell>
          <cell r="Q58" t="str">
            <v>No</v>
          </cell>
          <cell r="R58" t="str">
            <v>No</v>
          </cell>
          <cell r="S58" t="str">
            <v>No</v>
          </cell>
          <cell r="T58" t="str">
            <v>Yes</v>
          </cell>
          <cell r="U58" t="str">
            <v>Yes</v>
          </cell>
          <cell r="V58" t="str">
            <v>Yes</v>
          </cell>
          <cell r="W58" t="str">
            <v>Yes</v>
          </cell>
          <cell r="X58" t="str">
            <v>Yes</v>
          </cell>
          <cell r="Y58" t="str">
            <v>Yes</v>
          </cell>
          <cell r="Z58" t="str">
            <v>No</v>
          </cell>
          <cell r="AA58" t="str">
            <v>No</v>
          </cell>
          <cell r="AB58" t="str">
            <v>No</v>
          </cell>
          <cell r="AC58" t="str">
            <v>No</v>
          </cell>
          <cell r="AD58" t="str">
            <v xml:space="preserve">7 8 9 10 11 12 </v>
          </cell>
          <cell r="AE58" t="str">
            <v>No</v>
          </cell>
          <cell r="AF58" t="str">
            <v>No</v>
          </cell>
          <cell r="AG58" t="str">
            <v>Yes</v>
          </cell>
          <cell r="AH58" t="str">
            <v>No</v>
          </cell>
          <cell r="AI58" t="str">
            <v>No</v>
          </cell>
          <cell r="AJ58" t="str">
            <v>Yes</v>
          </cell>
          <cell r="AK58" t="str">
            <v>Yes</v>
          </cell>
          <cell r="AL58" t="str">
            <v>Yes</v>
          </cell>
          <cell r="AM58" t="str">
            <v>Yes</v>
          </cell>
          <cell r="AN58" t="str">
            <v>Yes</v>
          </cell>
          <cell r="AO58" t="str">
            <v>Yes</v>
          </cell>
          <cell r="AP58" t="str">
            <v>Yes</v>
          </cell>
          <cell r="AQ58" t="str">
            <v>Yes</v>
          </cell>
          <cell r="AR58" t="str">
            <v>Yes</v>
          </cell>
          <cell r="AS58" t="str">
            <v>Yes</v>
          </cell>
          <cell r="AT58" t="str">
            <v>Yes</v>
          </cell>
          <cell r="AU58" t="str">
            <v>Yes</v>
          </cell>
          <cell r="AV58" t="str">
            <v>No</v>
          </cell>
          <cell r="AW58" t="str">
            <v>No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127</v>
          </cell>
          <cell r="BF58">
            <v>105</v>
          </cell>
          <cell r="BG58">
            <v>57</v>
          </cell>
          <cell r="BH58">
            <v>44</v>
          </cell>
          <cell r="BI58">
            <v>40</v>
          </cell>
          <cell r="BJ58">
            <v>15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388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127</v>
          </cell>
          <cell r="BX58">
            <v>105</v>
          </cell>
          <cell r="BY58">
            <v>57</v>
          </cell>
          <cell r="BZ58">
            <v>44</v>
          </cell>
          <cell r="CA58">
            <v>40</v>
          </cell>
          <cell r="CB58">
            <v>15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388</v>
          </cell>
        </row>
        <row r="59">
          <cell r="A59" t="str">
            <v>0428308</v>
          </cell>
          <cell r="B59" t="str">
            <v>Ranwadi Church of Christ College</v>
          </cell>
          <cell r="C59" t="str">
            <v>ENG</v>
          </cell>
          <cell r="D59" t="str">
            <v>CHCHR</v>
          </cell>
          <cell r="E59" t="str">
            <v>Church of Christ</v>
          </cell>
          <cell r="F59" t="str">
            <v>G</v>
          </cell>
          <cell r="G59" t="str">
            <v>Church (Government Assisted)</v>
          </cell>
          <cell r="H59" t="str">
            <v>Pentecost</v>
          </cell>
          <cell r="I59" t="str">
            <v>Penama</v>
          </cell>
          <cell r="J59" t="str">
            <v>0084693001</v>
          </cell>
          <cell r="K59" t="str">
            <v>RANWADI HIGH SCHOOL</v>
          </cell>
          <cell r="L59" t="str">
            <v>SS</v>
          </cell>
          <cell r="M59" t="str">
            <v>No</v>
          </cell>
          <cell r="N59" t="str">
            <v>No</v>
          </cell>
          <cell r="O59" t="str">
            <v>No</v>
          </cell>
          <cell r="P59" t="str">
            <v>No</v>
          </cell>
          <cell r="Q59" t="str">
            <v>No</v>
          </cell>
          <cell r="R59" t="str">
            <v>No</v>
          </cell>
          <cell r="S59" t="str">
            <v>No</v>
          </cell>
          <cell r="T59" t="str">
            <v>Yes</v>
          </cell>
          <cell r="U59" t="str">
            <v>Yes</v>
          </cell>
          <cell r="V59" t="str">
            <v>Yes</v>
          </cell>
          <cell r="W59" t="str">
            <v>Yes</v>
          </cell>
          <cell r="X59" t="str">
            <v>Yes</v>
          </cell>
          <cell r="Y59" t="str">
            <v>Yes</v>
          </cell>
          <cell r="Z59" t="str">
            <v>Yes</v>
          </cell>
          <cell r="AA59" t="str">
            <v>No</v>
          </cell>
          <cell r="AB59" t="str">
            <v>No</v>
          </cell>
          <cell r="AC59" t="str">
            <v>No</v>
          </cell>
          <cell r="AD59" t="str">
            <v xml:space="preserve">7 8 9 10 11 12 13 </v>
          </cell>
          <cell r="AE59" t="str">
            <v>No</v>
          </cell>
          <cell r="AF59" t="str">
            <v>No</v>
          </cell>
          <cell r="AG59" t="str">
            <v>Yes</v>
          </cell>
          <cell r="AH59" t="str">
            <v>No</v>
          </cell>
          <cell r="AI59" t="str">
            <v>No</v>
          </cell>
          <cell r="AJ59" t="str">
            <v>Yes</v>
          </cell>
          <cell r="AK59" t="str">
            <v>Yes</v>
          </cell>
          <cell r="AL59" t="str">
            <v>Yes</v>
          </cell>
          <cell r="AM59" t="str">
            <v>Yes</v>
          </cell>
          <cell r="AN59" t="str">
            <v>Yes</v>
          </cell>
          <cell r="AO59" t="str">
            <v>Yes</v>
          </cell>
          <cell r="AP59" t="str">
            <v>Yes</v>
          </cell>
          <cell r="AQ59" t="str">
            <v>Yes</v>
          </cell>
          <cell r="AR59" t="str">
            <v>Yes</v>
          </cell>
          <cell r="AS59" t="str">
            <v>Yes</v>
          </cell>
          <cell r="AT59" t="str">
            <v>Yes</v>
          </cell>
          <cell r="AU59" t="str">
            <v>Yes</v>
          </cell>
          <cell r="AV59" t="str">
            <v>No</v>
          </cell>
          <cell r="AW59" t="str">
            <v>No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68</v>
          </cell>
          <cell r="BF59">
            <v>46</v>
          </cell>
          <cell r="BG59">
            <v>51</v>
          </cell>
          <cell r="BH59">
            <v>49</v>
          </cell>
          <cell r="BI59">
            <v>66</v>
          </cell>
          <cell r="BJ59">
            <v>70</v>
          </cell>
          <cell r="BK59">
            <v>16</v>
          </cell>
          <cell r="BL59">
            <v>0</v>
          </cell>
          <cell r="BM59">
            <v>0</v>
          </cell>
          <cell r="BN59">
            <v>0</v>
          </cell>
          <cell r="BO59">
            <v>366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68</v>
          </cell>
          <cell r="BX59">
            <v>46</v>
          </cell>
          <cell r="BY59">
            <v>51</v>
          </cell>
          <cell r="BZ59">
            <v>49</v>
          </cell>
          <cell r="CA59">
            <v>66</v>
          </cell>
          <cell r="CB59">
            <v>70</v>
          </cell>
          <cell r="CC59">
            <v>16</v>
          </cell>
          <cell r="CD59">
            <v>0</v>
          </cell>
          <cell r="CE59">
            <v>0</v>
          </cell>
          <cell r="CF59">
            <v>0</v>
          </cell>
          <cell r="CG59">
            <v>366</v>
          </cell>
        </row>
        <row r="60">
          <cell r="A60" t="str">
            <v>0428309</v>
          </cell>
          <cell r="B60" t="str">
            <v>Vulumanu Secondary</v>
          </cell>
          <cell r="C60" t="str">
            <v>ENG</v>
          </cell>
          <cell r="D60" t="str">
            <v>PEB_PENAMA</v>
          </cell>
          <cell r="E60" t="str">
            <v>Penama PEB</v>
          </cell>
          <cell r="F60" t="str">
            <v>V</v>
          </cell>
          <cell r="G60" t="str">
            <v>Government of Vanuatu</v>
          </cell>
          <cell r="H60" t="str">
            <v>Pentecost</v>
          </cell>
          <cell r="I60" t="str">
            <v>Penama</v>
          </cell>
          <cell r="J60" t="str">
            <v>0163833001</v>
          </cell>
          <cell r="K60" t="str">
            <v>VULUMANU JUNIOR SECONDARY SCHOOL</v>
          </cell>
          <cell r="L60" t="str">
            <v>SS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Yes</v>
          </cell>
          <cell r="U60" t="str">
            <v>Yes</v>
          </cell>
          <cell r="V60" t="str">
            <v>Yes</v>
          </cell>
          <cell r="W60" t="str">
            <v>Yes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 t="str">
            <v>No</v>
          </cell>
          <cell r="AC60" t="str">
            <v>No</v>
          </cell>
          <cell r="AD60" t="str">
            <v xml:space="preserve">7 8 9 10 </v>
          </cell>
          <cell r="AE60" t="str">
            <v>No</v>
          </cell>
          <cell r="AF60" t="str">
            <v>No</v>
          </cell>
          <cell r="AG60" t="str">
            <v>Yes</v>
          </cell>
          <cell r="AH60" t="str">
            <v>No</v>
          </cell>
          <cell r="AI60" t="str">
            <v>No</v>
          </cell>
          <cell r="AJ60" t="str">
            <v>Yes</v>
          </cell>
          <cell r="AK60" t="str">
            <v>Yes</v>
          </cell>
          <cell r="AL60" t="str">
            <v>Yes</v>
          </cell>
          <cell r="AM60" t="str">
            <v>Yes</v>
          </cell>
          <cell r="AN60" t="str">
            <v>Yes</v>
          </cell>
          <cell r="AO60" t="str">
            <v>Yes</v>
          </cell>
          <cell r="AP60" t="str">
            <v>Yes</v>
          </cell>
          <cell r="AQ60" t="str">
            <v>Yes</v>
          </cell>
          <cell r="AR60" t="str">
            <v>Yes</v>
          </cell>
          <cell r="AS60" t="str">
            <v>Yes</v>
          </cell>
          <cell r="AT60" t="str">
            <v>Yes</v>
          </cell>
          <cell r="AU60" t="str">
            <v>Yes</v>
          </cell>
          <cell r="AV60" t="str">
            <v>No</v>
          </cell>
          <cell r="AW60" t="str">
            <v>No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36</v>
          </cell>
          <cell r="BF60">
            <v>32</v>
          </cell>
          <cell r="BG60">
            <v>39</v>
          </cell>
          <cell r="BH60">
            <v>31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138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36</v>
          </cell>
          <cell r="BX60">
            <v>32</v>
          </cell>
          <cell r="BY60">
            <v>39</v>
          </cell>
          <cell r="BZ60">
            <v>31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138</v>
          </cell>
        </row>
        <row r="61">
          <cell r="A61" t="str">
            <v>0428310</v>
          </cell>
          <cell r="B61" t="str">
            <v>Bwatnapni Secondary</v>
          </cell>
          <cell r="C61" t="str">
            <v>ENG</v>
          </cell>
          <cell r="D61" t="str">
            <v>ACOM</v>
          </cell>
          <cell r="E61" t="str">
            <v>Anglican Church of Melanesia</v>
          </cell>
          <cell r="F61" t="str">
            <v>G</v>
          </cell>
          <cell r="G61" t="str">
            <v>Church (Government Assisted)</v>
          </cell>
          <cell r="H61" t="str">
            <v>Pentecost</v>
          </cell>
          <cell r="I61" t="str">
            <v>Penama</v>
          </cell>
          <cell r="J61" t="str">
            <v>0084695001</v>
          </cell>
          <cell r="K61" t="str">
            <v>BWATNAPNI JUNIOR SECONDARY SCHOOL</v>
          </cell>
          <cell r="L61" t="str">
            <v>SS</v>
          </cell>
          <cell r="M61" t="str">
            <v>No</v>
          </cell>
          <cell r="N61" t="str">
            <v>No</v>
          </cell>
          <cell r="O61" t="str">
            <v>No</v>
          </cell>
          <cell r="P61" t="str">
            <v>No</v>
          </cell>
          <cell r="Q61" t="str">
            <v>No</v>
          </cell>
          <cell r="R61" t="str">
            <v>No</v>
          </cell>
          <cell r="S61" t="str">
            <v>No</v>
          </cell>
          <cell r="T61" t="str">
            <v>Yes</v>
          </cell>
          <cell r="U61" t="str">
            <v>Yes</v>
          </cell>
          <cell r="V61" t="str">
            <v>Yes</v>
          </cell>
          <cell r="W61" t="str">
            <v>Yes</v>
          </cell>
          <cell r="X61" t="str">
            <v>No</v>
          </cell>
          <cell r="Y61" t="str">
            <v>No</v>
          </cell>
          <cell r="Z61" t="str">
            <v>No</v>
          </cell>
          <cell r="AA61" t="str">
            <v>No</v>
          </cell>
          <cell r="AB61" t="str">
            <v>No</v>
          </cell>
          <cell r="AC61" t="str">
            <v>No</v>
          </cell>
          <cell r="AD61" t="str">
            <v xml:space="preserve">7 8 9 10 </v>
          </cell>
          <cell r="AE61" t="str">
            <v>No</v>
          </cell>
          <cell r="AF61" t="str">
            <v>No</v>
          </cell>
          <cell r="AG61" t="str">
            <v>Yes</v>
          </cell>
          <cell r="AH61" t="str">
            <v>No</v>
          </cell>
          <cell r="AI61" t="str">
            <v>No</v>
          </cell>
          <cell r="AJ61" t="str">
            <v>Yes</v>
          </cell>
          <cell r="AK61" t="str">
            <v>Yes</v>
          </cell>
          <cell r="AL61" t="str">
            <v>Yes</v>
          </cell>
          <cell r="AM61" t="str">
            <v>Yes</v>
          </cell>
          <cell r="AN61" t="str">
            <v>Yes</v>
          </cell>
          <cell r="AO61" t="str">
            <v>Yes</v>
          </cell>
          <cell r="AP61" t="str">
            <v>Yes</v>
          </cell>
          <cell r="AQ61" t="str">
            <v>Yes</v>
          </cell>
          <cell r="AR61" t="str">
            <v>Yes</v>
          </cell>
          <cell r="AS61" t="str">
            <v>Yes</v>
          </cell>
          <cell r="AT61" t="str">
            <v>Yes</v>
          </cell>
          <cell r="AU61" t="str">
            <v>Yes</v>
          </cell>
          <cell r="AV61" t="str">
            <v>No</v>
          </cell>
          <cell r="AW61" t="str">
            <v>No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71</v>
          </cell>
          <cell r="BF61">
            <v>52</v>
          </cell>
          <cell r="BG61">
            <v>28</v>
          </cell>
          <cell r="BH61">
            <v>18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169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71</v>
          </cell>
          <cell r="BX61">
            <v>52</v>
          </cell>
          <cell r="BY61">
            <v>28</v>
          </cell>
          <cell r="BZ61">
            <v>18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169</v>
          </cell>
        </row>
        <row r="62">
          <cell r="A62" t="str">
            <v>0429345</v>
          </cell>
          <cell r="B62" t="str">
            <v>Amelvet Secondary</v>
          </cell>
          <cell r="C62" t="str">
            <v>ENG</v>
          </cell>
          <cell r="D62" t="str">
            <v>PEB_MALAMP</v>
          </cell>
          <cell r="E62" t="str">
            <v>Malampa PEB</v>
          </cell>
          <cell r="F62" t="str">
            <v>V</v>
          </cell>
          <cell r="G62" t="str">
            <v>Government of Vanuatu</v>
          </cell>
          <cell r="H62" t="str">
            <v>Malekula</v>
          </cell>
          <cell r="I62" t="str">
            <v>Malampa</v>
          </cell>
          <cell r="J62" t="str">
            <v>0084749001</v>
          </cell>
          <cell r="K62" t="str">
            <v>AMELVET JUNIOR SECONDARY SCHOOL</v>
          </cell>
          <cell r="L62" t="str">
            <v>SS</v>
          </cell>
          <cell r="M62" t="str">
            <v>No</v>
          </cell>
          <cell r="N62" t="str">
            <v>No</v>
          </cell>
          <cell r="O62" t="str">
            <v>No</v>
          </cell>
          <cell r="P62" t="str">
            <v>No</v>
          </cell>
          <cell r="Q62" t="str">
            <v>No</v>
          </cell>
          <cell r="R62" t="str">
            <v>No</v>
          </cell>
          <cell r="S62" t="str">
            <v>No</v>
          </cell>
          <cell r="T62" t="str">
            <v>Yes</v>
          </cell>
          <cell r="U62" t="str">
            <v>Yes</v>
          </cell>
          <cell r="V62" t="str">
            <v>Yes</v>
          </cell>
          <cell r="W62" t="str">
            <v>Yes</v>
          </cell>
          <cell r="X62" t="str">
            <v>No</v>
          </cell>
          <cell r="Y62" t="str">
            <v>No</v>
          </cell>
          <cell r="Z62" t="str">
            <v>No</v>
          </cell>
          <cell r="AA62" t="str">
            <v>No</v>
          </cell>
          <cell r="AB62" t="str">
            <v>No</v>
          </cell>
          <cell r="AC62" t="str">
            <v>No</v>
          </cell>
          <cell r="AD62" t="str">
            <v xml:space="preserve">7 8 9 10 </v>
          </cell>
          <cell r="AE62" t="str">
            <v>No</v>
          </cell>
          <cell r="AF62" t="str">
            <v>No</v>
          </cell>
          <cell r="AG62" t="str">
            <v>Yes</v>
          </cell>
          <cell r="AH62" t="str">
            <v>No</v>
          </cell>
          <cell r="AI62" t="str">
            <v>No</v>
          </cell>
          <cell r="AJ62" t="str">
            <v>Yes</v>
          </cell>
          <cell r="AK62" t="str">
            <v>Yes</v>
          </cell>
          <cell r="AL62" t="str">
            <v>Yes</v>
          </cell>
          <cell r="AM62" t="str">
            <v>Yes</v>
          </cell>
          <cell r="AN62" t="str">
            <v>Yes</v>
          </cell>
          <cell r="AO62" t="str">
            <v>Yes</v>
          </cell>
          <cell r="AP62" t="str">
            <v>Yes</v>
          </cell>
          <cell r="AQ62" t="str">
            <v>Yes</v>
          </cell>
          <cell r="AR62" t="str">
            <v>Yes</v>
          </cell>
          <cell r="AS62" t="str">
            <v>Yes</v>
          </cell>
          <cell r="AT62" t="str">
            <v>Yes</v>
          </cell>
          <cell r="AU62" t="str">
            <v>Yes</v>
          </cell>
          <cell r="AV62" t="str">
            <v>No</v>
          </cell>
          <cell r="AW62" t="str">
            <v>No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60</v>
          </cell>
          <cell r="BF62">
            <v>69</v>
          </cell>
          <cell r="BG62">
            <v>61</v>
          </cell>
          <cell r="BH62">
            <v>31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221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60</v>
          </cell>
          <cell r="BX62">
            <v>69</v>
          </cell>
          <cell r="BY62">
            <v>61</v>
          </cell>
          <cell r="BZ62">
            <v>31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221</v>
          </cell>
        </row>
        <row r="63">
          <cell r="A63" t="str">
            <v>0429373</v>
          </cell>
          <cell r="B63" t="str">
            <v>Walarano Secondary</v>
          </cell>
          <cell r="C63" t="str">
            <v>FRE</v>
          </cell>
          <cell r="D63" t="str">
            <v>CATH</v>
          </cell>
          <cell r="E63" t="str">
            <v>Catholic Education Authority</v>
          </cell>
          <cell r="F63" t="str">
            <v>G</v>
          </cell>
          <cell r="G63" t="str">
            <v>Church (Government Assisted)</v>
          </cell>
          <cell r="H63" t="str">
            <v>Malekula</v>
          </cell>
          <cell r="I63" t="str">
            <v>Malampa</v>
          </cell>
          <cell r="J63" t="str">
            <v>0103609001</v>
          </cell>
          <cell r="K63" t="str">
            <v>WALARANO JUNIOR, SECONDARY SCHOOL</v>
          </cell>
          <cell r="L63" t="str">
            <v>SS</v>
          </cell>
          <cell r="M63" t="str">
            <v>No</v>
          </cell>
          <cell r="N63" t="str">
            <v>No</v>
          </cell>
          <cell r="O63" t="str">
            <v>No</v>
          </cell>
          <cell r="P63" t="str">
            <v>No</v>
          </cell>
          <cell r="Q63" t="str">
            <v>No</v>
          </cell>
          <cell r="R63" t="str">
            <v>No</v>
          </cell>
          <cell r="S63" t="str">
            <v>No</v>
          </cell>
          <cell r="T63" t="str">
            <v>Yes</v>
          </cell>
          <cell r="U63" t="str">
            <v>Yes</v>
          </cell>
          <cell r="V63" t="str">
            <v>Yes</v>
          </cell>
          <cell r="W63" t="str">
            <v>Yes</v>
          </cell>
          <cell r="X63" t="str">
            <v>No</v>
          </cell>
          <cell r="Y63" t="str">
            <v>No</v>
          </cell>
          <cell r="Z63" t="str">
            <v>No</v>
          </cell>
          <cell r="AA63" t="str">
            <v>No</v>
          </cell>
          <cell r="AB63" t="str">
            <v>No</v>
          </cell>
          <cell r="AC63" t="str">
            <v>No</v>
          </cell>
          <cell r="AD63" t="str">
            <v xml:space="preserve">7 8 9 10 </v>
          </cell>
          <cell r="AE63" t="str">
            <v>No</v>
          </cell>
          <cell r="AF63" t="str">
            <v>No</v>
          </cell>
          <cell r="AG63" t="str">
            <v>Yes</v>
          </cell>
          <cell r="AH63" t="str">
            <v>No</v>
          </cell>
          <cell r="AI63" t="str">
            <v>No</v>
          </cell>
          <cell r="AJ63" t="str">
            <v>Yes</v>
          </cell>
          <cell r="AK63" t="str">
            <v>Yes</v>
          </cell>
          <cell r="AL63" t="str">
            <v>Yes</v>
          </cell>
          <cell r="AM63" t="str">
            <v>Yes</v>
          </cell>
          <cell r="AN63" t="str">
            <v>Yes</v>
          </cell>
          <cell r="AO63" t="str">
            <v>Yes</v>
          </cell>
          <cell r="AP63" t="str">
            <v>Yes</v>
          </cell>
          <cell r="AQ63" t="str">
            <v>Yes</v>
          </cell>
          <cell r="AR63" t="str">
            <v>Yes</v>
          </cell>
          <cell r="AS63" t="str">
            <v>Yes</v>
          </cell>
          <cell r="AT63" t="str">
            <v>Yes</v>
          </cell>
          <cell r="AU63" t="str">
            <v>Yes</v>
          </cell>
          <cell r="AV63" t="str">
            <v>No</v>
          </cell>
          <cell r="AW63" t="str">
            <v>No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56</v>
          </cell>
          <cell r="BF63">
            <v>25</v>
          </cell>
          <cell r="BG63">
            <v>19</v>
          </cell>
          <cell r="BH63">
            <v>21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121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56</v>
          </cell>
          <cell r="BX63">
            <v>25</v>
          </cell>
          <cell r="BY63">
            <v>19</v>
          </cell>
          <cell r="BZ63">
            <v>21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121</v>
          </cell>
        </row>
        <row r="64">
          <cell r="A64" t="str">
            <v>0429377</v>
          </cell>
          <cell r="B64" t="str">
            <v>Brenwei Secondary</v>
          </cell>
          <cell r="C64" t="str">
            <v>ENG</v>
          </cell>
          <cell r="D64" t="str">
            <v>PEB_MALAMP</v>
          </cell>
          <cell r="E64" t="str">
            <v>Malampa PEB</v>
          </cell>
          <cell r="F64" t="str">
            <v>V</v>
          </cell>
          <cell r="G64" t="str">
            <v>Government of Vanuatu</v>
          </cell>
          <cell r="H64" t="str">
            <v>Malekula</v>
          </cell>
          <cell r="I64" t="str">
            <v>Malampa</v>
          </cell>
          <cell r="J64" t="str">
            <v>0137985001</v>
          </cell>
          <cell r="K64" t="str">
            <v>BRENWEI JUNIOR &amp; SECONDARY SCHOOL</v>
          </cell>
          <cell r="L64" t="str">
            <v>SS</v>
          </cell>
          <cell r="M64" t="str">
            <v>No</v>
          </cell>
          <cell r="N64" t="str">
            <v>No</v>
          </cell>
          <cell r="O64" t="str">
            <v>No</v>
          </cell>
          <cell r="P64" t="str">
            <v>No</v>
          </cell>
          <cell r="Q64" t="str">
            <v>No</v>
          </cell>
          <cell r="R64" t="str">
            <v>No</v>
          </cell>
          <cell r="S64" t="str">
            <v>No</v>
          </cell>
          <cell r="T64" t="str">
            <v>Yes</v>
          </cell>
          <cell r="U64" t="str">
            <v>Yes</v>
          </cell>
          <cell r="V64" t="str">
            <v>Yes</v>
          </cell>
          <cell r="W64" t="str">
            <v>Yes</v>
          </cell>
          <cell r="X64" t="str">
            <v>No</v>
          </cell>
          <cell r="Y64" t="str">
            <v>No</v>
          </cell>
          <cell r="Z64" t="str">
            <v>No</v>
          </cell>
          <cell r="AA64" t="str">
            <v>No</v>
          </cell>
          <cell r="AB64" t="str">
            <v>No</v>
          </cell>
          <cell r="AC64" t="str">
            <v>No</v>
          </cell>
          <cell r="AD64" t="str">
            <v xml:space="preserve">7 8 9 10 </v>
          </cell>
          <cell r="AE64" t="str">
            <v>No</v>
          </cell>
          <cell r="AF64" t="str">
            <v>No</v>
          </cell>
          <cell r="AG64" t="str">
            <v>Yes</v>
          </cell>
          <cell r="AH64" t="str">
            <v>No</v>
          </cell>
          <cell r="AI64" t="str">
            <v>No</v>
          </cell>
          <cell r="AJ64" t="str">
            <v>Yes</v>
          </cell>
          <cell r="AK64" t="str">
            <v>Yes</v>
          </cell>
          <cell r="AL64" t="str">
            <v>Yes</v>
          </cell>
          <cell r="AM64" t="str">
            <v>Yes</v>
          </cell>
          <cell r="AN64" t="str">
            <v>Yes</v>
          </cell>
          <cell r="AO64" t="str">
            <v>Yes</v>
          </cell>
          <cell r="AP64" t="str">
            <v>Yes</v>
          </cell>
          <cell r="AQ64" t="str">
            <v>Yes</v>
          </cell>
          <cell r="AR64" t="str">
            <v>Yes</v>
          </cell>
          <cell r="AS64" t="str">
            <v>Yes</v>
          </cell>
          <cell r="AT64" t="str">
            <v>Yes</v>
          </cell>
          <cell r="AU64" t="str">
            <v>Yes</v>
          </cell>
          <cell r="AV64" t="str">
            <v>No</v>
          </cell>
          <cell r="AW64" t="str">
            <v>No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77</v>
          </cell>
          <cell r="BF64">
            <v>79</v>
          </cell>
          <cell r="BG64">
            <v>34</v>
          </cell>
          <cell r="BH64">
            <v>23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213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77</v>
          </cell>
          <cell r="BX64">
            <v>79</v>
          </cell>
          <cell r="BY64">
            <v>34</v>
          </cell>
          <cell r="BZ64">
            <v>23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213</v>
          </cell>
        </row>
        <row r="65">
          <cell r="A65" t="str">
            <v>0429379</v>
          </cell>
          <cell r="B65" t="str">
            <v>Unmet Secondary</v>
          </cell>
          <cell r="C65" t="str">
            <v>FRE</v>
          </cell>
          <cell r="D65" t="str">
            <v>CATH</v>
          </cell>
          <cell r="E65" t="str">
            <v>Catholic Education Authority</v>
          </cell>
          <cell r="F65" t="str">
            <v>G</v>
          </cell>
          <cell r="G65" t="str">
            <v>Church (Government Assisted)</v>
          </cell>
          <cell r="H65" t="str">
            <v>Malekula</v>
          </cell>
          <cell r="I65" t="str">
            <v>Malampa</v>
          </cell>
          <cell r="J65" t="str">
            <v>0122123001</v>
          </cell>
          <cell r="K65" t="str">
            <v>UNMET JUNIOR SECONDARY SCHOOL</v>
          </cell>
          <cell r="L65" t="str">
            <v>SS</v>
          </cell>
          <cell r="M65" t="str">
            <v>No</v>
          </cell>
          <cell r="N65" t="str">
            <v>No</v>
          </cell>
          <cell r="O65" t="str">
            <v>No</v>
          </cell>
          <cell r="P65" t="str">
            <v>No</v>
          </cell>
          <cell r="Q65" t="str">
            <v>No</v>
          </cell>
          <cell r="R65" t="str">
            <v>No</v>
          </cell>
          <cell r="S65" t="str">
            <v>No</v>
          </cell>
          <cell r="T65" t="str">
            <v>Yes</v>
          </cell>
          <cell r="U65" t="str">
            <v>Yes</v>
          </cell>
          <cell r="V65" t="str">
            <v>Yes</v>
          </cell>
          <cell r="W65" t="str">
            <v>Yes</v>
          </cell>
          <cell r="X65" t="str">
            <v>No</v>
          </cell>
          <cell r="Y65" t="str">
            <v>No</v>
          </cell>
          <cell r="Z65" t="str">
            <v>No</v>
          </cell>
          <cell r="AA65" t="str">
            <v>No</v>
          </cell>
          <cell r="AB65" t="str">
            <v>No</v>
          </cell>
          <cell r="AC65" t="str">
            <v>No</v>
          </cell>
          <cell r="AD65" t="str">
            <v xml:space="preserve">7 8 9 10 </v>
          </cell>
          <cell r="AE65" t="str">
            <v>No</v>
          </cell>
          <cell r="AF65" t="str">
            <v>No</v>
          </cell>
          <cell r="AG65" t="str">
            <v>Yes</v>
          </cell>
          <cell r="AH65" t="str">
            <v>No</v>
          </cell>
          <cell r="AI65" t="str">
            <v>No</v>
          </cell>
          <cell r="AJ65" t="str">
            <v>Yes</v>
          </cell>
          <cell r="AK65" t="str">
            <v>Yes</v>
          </cell>
          <cell r="AL65" t="str">
            <v>Yes</v>
          </cell>
          <cell r="AM65" t="str">
            <v>Yes</v>
          </cell>
          <cell r="AN65" t="str">
            <v>Yes</v>
          </cell>
          <cell r="AO65" t="str">
            <v>Yes</v>
          </cell>
          <cell r="AP65" t="str">
            <v>Yes</v>
          </cell>
          <cell r="AQ65" t="str">
            <v>Yes</v>
          </cell>
          <cell r="AR65" t="str">
            <v>Yes</v>
          </cell>
          <cell r="AS65" t="str">
            <v>Yes</v>
          </cell>
          <cell r="AT65" t="str">
            <v>Yes</v>
          </cell>
          <cell r="AU65" t="str">
            <v>Yes</v>
          </cell>
          <cell r="AV65" t="str">
            <v>No</v>
          </cell>
          <cell r="AW65" t="str">
            <v>Yes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31</v>
          </cell>
          <cell r="BF65">
            <v>34</v>
          </cell>
          <cell r="BG65">
            <v>35</v>
          </cell>
          <cell r="BH65">
            <v>24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124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31</v>
          </cell>
          <cell r="BX65">
            <v>34</v>
          </cell>
          <cell r="BY65">
            <v>35</v>
          </cell>
          <cell r="BZ65">
            <v>24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124</v>
          </cell>
        </row>
        <row r="66">
          <cell r="A66" t="str">
            <v>0429389</v>
          </cell>
          <cell r="B66" t="str">
            <v>Malua Bay Secondary</v>
          </cell>
          <cell r="C66" t="str">
            <v>ENG</v>
          </cell>
          <cell r="D66" t="str">
            <v>SDA</v>
          </cell>
          <cell r="E66" t="str">
            <v>Seven Day Adventist</v>
          </cell>
          <cell r="F66" t="str">
            <v>G</v>
          </cell>
          <cell r="G66" t="str">
            <v>Church (Government Assisted)</v>
          </cell>
          <cell r="H66" t="str">
            <v>Malekula</v>
          </cell>
          <cell r="I66" t="str">
            <v>Malampa</v>
          </cell>
          <cell r="L66" t="str">
            <v>SS</v>
          </cell>
          <cell r="M66" t="str">
            <v>No</v>
          </cell>
          <cell r="N66" t="str">
            <v>No</v>
          </cell>
          <cell r="O66" t="str">
            <v>No</v>
          </cell>
          <cell r="P66" t="str">
            <v>No</v>
          </cell>
          <cell r="Q66" t="str">
            <v>No</v>
          </cell>
          <cell r="R66" t="str">
            <v>No</v>
          </cell>
          <cell r="S66" t="str">
            <v>No</v>
          </cell>
          <cell r="T66" t="str">
            <v>Yes</v>
          </cell>
          <cell r="U66" t="str">
            <v>Yes</v>
          </cell>
          <cell r="V66" t="str">
            <v>Yes</v>
          </cell>
          <cell r="W66" t="str">
            <v>Yes</v>
          </cell>
          <cell r="X66" t="str">
            <v>No</v>
          </cell>
          <cell r="Y66" t="str">
            <v>No</v>
          </cell>
          <cell r="Z66" t="str">
            <v>No</v>
          </cell>
          <cell r="AA66" t="str">
            <v>No</v>
          </cell>
          <cell r="AB66" t="str">
            <v>No</v>
          </cell>
          <cell r="AC66" t="str">
            <v>No</v>
          </cell>
          <cell r="AD66" t="str">
            <v xml:space="preserve">7 8 9 10 </v>
          </cell>
          <cell r="AE66" t="str">
            <v>No</v>
          </cell>
          <cell r="AF66" t="str">
            <v>No</v>
          </cell>
          <cell r="AG66" t="str">
            <v>Yes</v>
          </cell>
          <cell r="AH66" t="str">
            <v>No</v>
          </cell>
          <cell r="AI66" t="str">
            <v>No</v>
          </cell>
          <cell r="AJ66" t="str">
            <v>Yes</v>
          </cell>
          <cell r="AK66" t="str">
            <v>Yes</v>
          </cell>
          <cell r="AL66" t="str">
            <v>Yes</v>
          </cell>
          <cell r="AM66" t="str">
            <v>Yes</v>
          </cell>
          <cell r="AN66" t="str">
            <v>Yes</v>
          </cell>
          <cell r="AO66" t="str">
            <v>Yes</v>
          </cell>
          <cell r="AP66" t="str">
            <v>Yes</v>
          </cell>
          <cell r="AQ66" t="str">
            <v>Yes</v>
          </cell>
          <cell r="AR66" t="str">
            <v>Yes</v>
          </cell>
          <cell r="AS66" t="str">
            <v>Yes</v>
          </cell>
          <cell r="AT66" t="str">
            <v>Yes</v>
          </cell>
          <cell r="AU66" t="str">
            <v>Yes</v>
          </cell>
          <cell r="AV66" t="str">
            <v>No</v>
          </cell>
          <cell r="AW66" t="str">
            <v>No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21</v>
          </cell>
          <cell r="BF66">
            <v>24</v>
          </cell>
          <cell r="BG66">
            <v>27</v>
          </cell>
          <cell r="BH66">
            <v>7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79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21</v>
          </cell>
          <cell r="BX66">
            <v>24</v>
          </cell>
          <cell r="BY66">
            <v>27</v>
          </cell>
          <cell r="BZ66">
            <v>7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79</v>
          </cell>
        </row>
        <row r="67">
          <cell r="A67" t="str">
            <v>042995</v>
          </cell>
          <cell r="B67" t="str">
            <v>Matanvath Junior Secondary</v>
          </cell>
          <cell r="C67" t="str">
            <v>ENG</v>
          </cell>
          <cell r="D67" t="str">
            <v>PEB_MALAMP</v>
          </cell>
          <cell r="E67" t="str">
            <v>Malampa PEB</v>
          </cell>
          <cell r="F67" t="str">
            <v>V</v>
          </cell>
          <cell r="G67" t="str">
            <v>Government of Vanuatu</v>
          </cell>
          <cell r="H67" t="str">
            <v>Malekula</v>
          </cell>
          <cell r="I67" t="str">
            <v>Malampa</v>
          </cell>
          <cell r="L67" t="str">
            <v>SS</v>
          </cell>
          <cell r="M67" t="str">
            <v>No</v>
          </cell>
          <cell r="N67" t="str">
            <v>No</v>
          </cell>
          <cell r="O67" t="str">
            <v>No</v>
          </cell>
          <cell r="P67" t="str">
            <v>No</v>
          </cell>
          <cell r="Q67" t="str">
            <v>No</v>
          </cell>
          <cell r="R67" t="str">
            <v>No</v>
          </cell>
          <cell r="S67" t="str">
            <v>No</v>
          </cell>
          <cell r="T67" t="str">
            <v>Yes</v>
          </cell>
          <cell r="U67" t="str">
            <v>Yes</v>
          </cell>
          <cell r="V67" t="str">
            <v>Yes</v>
          </cell>
          <cell r="W67" t="str">
            <v>Yes</v>
          </cell>
          <cell r="X67" t="str">
            <v>No</v>
          </cell>
          <cell r="Y67" t="str">
            <v>No</v>
          </cell>
          <cell r="Z67" t="str">
            <v>No</v>
          </cell>
          <cell r="AA67" t="str">
            <v>No</v>
          </cell>
          <cell r="AB67" t="str">
            <v>No</v>
          </cell>
          <cell r="AC67" t="str">
            <v>No</v>
          </cell>
          <cell r="AD67" t="str">
            <v xml:space="preserve">7 8 9 10 </v>
          </cell>
          <cell r="AE67" t="str">
            <v>No</v>
          </cell>
          <cell r="AF67" t="str">
            <v>No</v>
          </cell>
          <cell r="AG67" t="str">
            <v>Yes</v>
          </cell>
          <cell r="AH67" t="str">
            <v>No</v>
          </cell>
          <cell r="AI67" t="str">
            <v>No</v>
          </cell>
          <cell r="AJ67" t="str">
            <v>Yes</v>
          </cell>
          <cell r="AK67" t="str">
            <v>Yes</v>
          </cell>
          <cell r="AL67" t="str">
            <v>Yes</v>
          </cell>
          <cell r="AM67" t="str">
            <v>Yes</v>
          </cell>
          <cell r="AN67" t="str">
            <v>Yes</v>
          </cell>
          <cell r="AO67" t="str">
            <v>Yes</v>
          </cell>
          <cell r="AP67" t="str">
            <v>Yes</v>
          </cell>
          <cell r="AQ67" t="str">
            <v>Yes</v>
          </cell>
          <cell r="AR67" t="str">
            <v>Yes</v>
          </cell>
          <cell r="AS67" t="str">
            <v>Yes</v>
          </cell>
          <cell r="AT67" t="str">
            <v>Yes</v>
          </cell>
          <cell r="AU67" t="str">
            <v>Yes</v>
          </cell>
          <cell r="AV67" t="str">
            <v>No</v>
          </cell>
          <cell r="AW67" t="str">
            <v>No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36</v>
          </cell>
          <cell r="BF67">
            <v>21</v>
          </cell>
          <cell r="BG67">
            <v>27</v>
          </cell>
          <cell r="BH67">
            <v>21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105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36</v>
          </cell>
          <cell r="BX67">
            <v>21</v>
          </cell>
          <cell r="BY67">
            <v>27</v>
          </cell>
          <cell r="BZ67">
            <v>21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105</v>
          </cell>
        </row>
        <row r="68">
          <cell r="A68" t="str">
            <v>0438378</v>
          </cell>
          <cell r="B68" t="str">
            <v>Sangalai College</v>
          </cell>
          <cell r="C68" t="str">
            <v>ENG</v>
          </cell>
          <cell r="D68" t="str">
            <v>PEB_MALAMP</v>
          </cell>
          <cell r="E68" t="str">
            <v>Malampa PEB</v>
          </cell>
          <cell r="F68" t="str">
            <v>V</v>
          </cell>
          <cell r="G68" t="str">
            <v>Government of Vanuatu</v>
          </cell>
          <cell r="H68" t="str">
            <v>Maskelyns</v>
          </cell>
          <cell r="I68" t="str">
            <v>Malampa</v>
          </cell>
          <cell r="J68" t="str">
            <v>0158309002</v>
          </cell>
          <cell r="K68" t="str">
            <v>SANGALAI JUNIOR SECONDARY SCHOOL</v>
          </cell>
          <cell r="L68" t="str">
            <v>SS</v>
          </cell>
          <cell r="M68" t="str">
            <v>No</v>
          </cell>
          <cell r="N68" t="str">
            <v>No</v>
          </cell>
          <cell r="O68" t="str">
            <v>No</v>
          </cell>
          <cell r="P68" t="str">
            <v>No</v>
          </cell>
          <cell r="Q68" t="str">
            <v>No</v>
          </cell>
          <cell r="R68" t="str">
            <v>No</v>
          </cell>
          <cell r="S68" t="str">
            <v>No</v>
          </cell>
          <cell r="T68" t="str">
            <v>Yes</v>
          </cell>
          <cell r="U68" t="str">
            <v>Yes</v>
          </cell>
          <cell r="V68" t="str">
            <v>Yes</v>
          </cell>
          <cell r="W68" t="str">
            <v>Yes</v>
          </cell>
          <cell r="X68" t="str">
            <v>No</v>
          </cell>
          <cell r="Y68" t="str">
            <v>No</v>
          </cell>
          <cell r="Z68" t="str">
            <v>No</v>
          </cell>
          <cell r="AA68" t="str">
            <v>No</v>
          </cell>
          <cell r="AB68" t="str">
            <v>No</v>
          </cell>
          <cell r="AC68" t="str">
            <v>No</v>
          </cell>
          <cell r="AD68" t="str">
            <v xml:space="preserve">7 8 9 10 </v>
          </cell>
          <cell r="AE68" t="str">
            <v>No</v>
          </cell>
          <cell r="AF68" t="str">
            <v>No</v>
          </cell>
          <cell r="AG68" t="str">
            <v>Yes</v>
          </cell>
          <cell r="AH68" t="str">
            <v>No</v>
          </cell>
          <cell r="AI68" t="str">
            <v>No</v>
          </cell>
          <cell r="AJ68" t="str">
            <v>Yes</v>
          </cell>
          <cell r="AK68" t="str">
            <v>Yes</v>
          </cell>
          <cell r="AL68" t="str">
            <v>Yes</v>
          </cell>
          <cell r="AM68" t="str">
            <v>Yes</v>
          </cell>
          <cell r="AN68" t="str">
            <v>Yes</v>
          </cell>
          <cell r="AO68" t="str">
            <v>Yes</v>
          </cell>
          <cell r="AP68" t="str">
            <v>Yes</v>
          </cell>
          <cell r="AQ68" t="str">
            <v>Yes</v>
          </cell>
          <cell r="AR68" t="str">
            <v>Yes</v>
          </cell>
          <cell r="AS68" t="str">
            <v>Yes</v>
          </cell>
          <cell r="AT68" t="str">
            <v>Yes</v>
          </cell>
          <cell r="AU68" t="str">
            <v>Yes</v>
          </cell>
          <cell r="AV68" t="str">
            <v>No</v>
          </cell>
          <cell r="AW68" t="str">
            <v>No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74</v>
          </cell>
          <cell r="BF68">
            <v>45</v>
          </cell>
          <cell r="BG68">
            <v>48</v>
          </cell>
          <cell r="BH68">
            <v>27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194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74</v>
          </cell>
          <cell r="BX68">
            <v>45</v>
          </cell>
          <cell r="BY68">
            <v>48</v>
          </cell>
          <cell r="BZ68">
            <v>27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194</v>
          </cell>
        </row>
        <row r="69">
          <cell r="A69" t="str">
            <v>0443374</v>
          </cell>
          <cell r="B69" t="str">
            <v>Maranatha Secondary</v>
          </cell>
          <cell r="C69" t="str">
            <v>ENG</v>
          </cell>
          <cell r="D69" t="str">
            <v>SDA</v>
          </cell>
          <cell r="E69" t="str">
            <v>Seven Day Adventist</v>
          </cell>
          <cell r="F69" t="str">
            <v>G</v>
          </cell>
          <cell r="G69" t="str">
            <v>Church (Government Assisted)</v>
          </cell>
          <cell r="H69" t="str">
            <v>Ambrym</v>
          </cell>
          <cell r="I69" t="str">
            <v>Malampa</v>
          </cell>
          <cell r="J69" t="str">
            <v>0098402001</v>
          </cell>
          <cell r="K69" t="str">
            <v>MARANATHA JUNIOR SECONDARY SCHOOL</v>
          </cell>
          <cell r="L69" t="str">
            <v>SS</v>
          </cell>
          <cell r="M69" t="str">
            <v>No</v>
          </cell>
          <cell r="N69" t="str">
            <v>No</v>
          </cell>
          <cell r="O69" t="str">
            <v>No</v>
          </cell>
          <cell r="P69" t="str">
            <v>No</v>
          </cell>
          <cell r="Q69" t="str">
            <v>No</v>
          </cell>
          <cell r="R69" t="str">
            <v>No</v>
          </cell>
          <cell r="S69" t="str">
            <v>No</v>
          </cell>
          <cell r="T69" t="str">
            <v>Yes</v>
          </cell>
          <cell r="U69" t="str">
            <v>Yes</v>
          </cell>
          <cell r="V69" t="str">
            <v>Yes</v>
          </cell>
          <cell r="W69" t="str">
            <v>Yes</v>
          </cell>
          <cell r="X69" t="str">
            <v>No</v>
          </cell>
          <cell r="Y69" t="str">
            <v>No</v>
          </cell>
          <cell r="Z69" t="str">
            <v>No</v>
          </cell>
          <cell r="AA69" t="str">
            <v>No</v>
          </cell>
          <cell r="AB69" t="str">
            <v>No</v>
          </cell>
          <cell r="AC69" t="str">
            <v>No</v>
          </cell>
          <cell r="AD69" t="str">
            <v xml:space="preserve">7 8 9 10 </v>
          </cell>
          <cell r="AE69" t="str">
            <v>No</v>
          </cell>
          <cell r="AF69" t="str">
            <v>No</v>
          </cell>
          <cell r="AG69" t="str">
            <v>Yes</v>
          </cell>
          <cell r="AH69" t="str">
            <v>No</v>
          </cell>
          <cell r="AI69" t="str">
            <v>No</v>
          </cell>
          <cell r="AJ69" t="str">
            <v>Yes</v>
          </cell>
          <cell r="AK69" t="str">
            <v>Yes</v>
          </cell>
          <cell r="AL69" t="str">
            <v>Yes</v>
          </cell>
          <cell r="AM69" t="str">
            <v>Yes</v>
          </cell>
          <cell r="AN69" t="str">
            <v>Yes</v>
          </cell>
          <cell r="AO69" t="str">
            <v>Yes</v>
          </cell>
          <cell r="AP69" t="str">
            <v>Yes</v>
          </cell>
          <cell r="AQ69" t="str">
            <v>Yes</v>
          </cell>
          <cell r="AR69" t="str">
            <v>Yes</v>
          </cell>
          <cell r="AS69" t="str">
            <v>Yes</v>
          </cell>
          <cell r="AT69" t="str">
            <v>Yes</v>
          </cell>
          <cell r="AU69" t="str">
            <v>Yes</v>
          </cell>
          <cell r="AV69" t="str">
            <v>No</v>
          </cell>
          <cell r="AW69" t="str">
            <v>No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25</v>
          </cell>
          <cell r="BF69">
            <v>30</v>
          </cell>
          <cell r="BG69">
            <v>35</v>
          </cell>
          <cell r="BH69">
            <v>19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109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25</v>
          </cell>
          <cell r="BX69">
            <v>30</v>
          </cell>
          <cell r="BY69">
            <v>35</v>
          </cell>
          <cell r="BZ69">
            <v>19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109</v>
          </cell>
        </row>
        <row r="70">
          <cell r="A70" t="str">
            <v>0502100</v>
          </cell>
          <cell r="B70" t="str">
            <v>Central Secondary</v>
          </cell>
          <cell r="C70" t="str">
            <v>ENG</v>
          </cell>
          <cell r="D70" t="str">
            <v>PEB_SHEFA</v>
          </cell>
          <cell r="E70" t="str">
            <v>Shefa PEB</v>
          </cell>
          <cell r="F70" t="str">
            <v>V</v>
          </cell>
          <cell r="G70" t="str">
            <v>Government of Vanuatu</v>
          </cell>
          <cell r="H70" t="str">
            <v>Efate</v>
          </cell>
          <cell r="I70" t="str">
            <v>Shefa</v>
          </cell>
          <cell r="J70" t="str">
            <v>0084717001</v>
          </cell>
          <cell r="K70" t="str">
            <v>CENTRAL JUNIOR SECONDARY SCHOOL</v>
          </cell>
          <cell r="L70" t="str">
            <v>SS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Yes</v>
          </cell>
          <cell r="U70" t="str">
            <v>Yes</v>
          </cell>
          <cell r="V70" t="str">
            <v>Yes</v>
          </cell>
          <cell r="W70" t="str">
            <v>Yes</v>
          </cell>
          <cell r="X70" t="str">
            <v>Yes</v>
          </cell>
          <cell r="Y70" t="str">
            <v>Yes</v>
          </cell>
          <cell r="Z70" t="str">
            <v>Yes</v>
          </cell>
          <cell r="AA70" t="str">
            <v>No</v>
          </cell>
          <cell r="AB70" t="str">
            <v>No</v>
          </cell>
          <cell r="AC70" t="str">
            <v>No</v>
          </cell>
          <cell r="AD70" t="str">
            <v xml:space="preserve">7 8 9 10 11 12 13 </v>
          </cell>
          <cell r="AE70" t="str">
            <v>No</v>
          </cell>
          <cell r="AF70" t="str">
            <v>No</v>
          </cell>
          <cell r="AG70" t="str">
            <v>Yes</v>
          </cell>
          <cell r="AH70" t="str">
            <v>No</v>
          </cell>
          <cell r="AI70" t="str">
            <v>No</v>
          </cell>
          <cell r="AJ70" t="str">
            <v>Yes</v>
          </cell>
          <cell r="AK70" t="str">
            <v>Yes</v>
          </cell>
          <cell r="AL70" t="str">
            <v>Yes</v>
          </cell>
          <cell r="AM70" t="str">
            <v>Yes</v>
          </cell>
          <cell r="AN70" t="str">
            <v>Yes</v>
          </cell>
          <cell r="AO70" t="str">
            <v>Yes</v>
          </cell>
          <cell r="AP70" t="str">
            <v>Yes</v>
          </cell>
          <cell r="AQ70" t="str">
            <v>Yes</v>
          </cell>
          <cell r="AR70" t="str">
            <v>Yes</v>
          </cell>
          <cell r="AS70" t="str">
            <v>Yes</v>
          </cell>
          <cell r="AT70" t="str">
            <v>Yes</v>
          </cell>
          <cell r="AU70" t="str">
            <v>Yes</v>
          </cell>
          <cell r="AV70" t="str">
            <v>No</v>
          </cell>
          <cell r="AW70" t="str">
            <v>No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81</v>
          </cell>
          <cell r="BF70">
            <v>79</v>
          </cell>
          <cell r="BG70">
            <v>82</v>
          </cell>
          <cell r="BH70">
            <v>78</v>
          </cell>
          <cell r="BI70">
            <v>90</v>
          </cell>
          <cell r="BJ70">
            <v>89</v>
          </cell>
          <cell r="BK70">
            <v>97</v>
          </cell>
          <cell r="BL70">
            <v>0</v>
          </cell>
          <cell r="BM70">
            <v>0</v>
          </cell>
          <cell r="BN70">
            <v>0</v>
          </cell>
          <cell r="BO70">
            <v>596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81</v>
          </cell>
          <cell r="BX70">
            <v>79</v>
          </cell>
          <cell r="BY70">
            <v>82</v>
          </cell>
          <cell r="BZ70">
            <v>78</v>
          </cell>
          <cell r="CA70">
            <v>90</v>
          </cell>
          <cell r="CB70">
            <v>89</v>
          </cell>
          <cell r="CC70">
            <v>97</v>
          </cell>
          <cell r="CD70">
            <v>0</v>
          </cell>
          <cell r="CE70">
            <v>0</v>
          </cell>
          <cell r="CF70">
            <v>0</v>
          </cell>
          <cell r="CG70">
            <v>596</v>
          </cell>
        </row>
        <row r="71">
          <cell r="A71" t="str">
            <v>0502104</v>
          </cell>
          <cell r="B71" t="str">
            <v>Lycée Louis Antoine de Bougainville</v>
          </cell>
          <cell r="C71" t="str">
            <v>FRE</v>
          </cell>
          <cell r="D71" t="str">
            <v>PEB_SHEFA</v>
          </cell>
          <cell r="E71" t="str">
            <v>Shefa PEB</v>
          </cell>
          <cell r="F71" t="str">
            <v>V</v>
          </cell>
          <cell r="G71" t="str">
            <v>Government of Vanuatu</v>
          </cell>
          <cell r="H71" t="str">
            <v>Efate</v>
          </cell>
          <cell r="I71" t="str">
            <v>Shefa</v>
          </cell>
          <cell r="J71" t="str">
            <v>0084718001</v>
          </cell>
          <cell r="K71" t="str">
            <v>LYCEE LOUIS ANTOINE DE BOUGAINVILLE</v>
          </cell>
          <cell r="L71" t="str">
            <v>SS</v>
          </cell>
          <cell r="M71" t="str">
            <v>No</v>
          </cell>
          <cell r="N71" t="str">
            <v>No</v>
          </cell>
          <cell r="O71" t="str">
            <v>No</v>
          </cell>
          <cell r="P71" t="str">
            <v>No</v>
          </cell>
          <cell r="Q71" t="str">
            <v>No</v>
          </cell>
          <cell r="R71" t="str">
            <v>No</v>
          </cell>
          <cell r="S71" t="str">
            <v>No</v>
          </cell>
          <cell r="T71" t="str">
            <v>Yes</v>
          </cell>
          <cell r="U71" t="str">
            <v>Yes</v>
          </cell>
          <cell r="V71" t="str">
            <v>Yes</v>
          </cell>
          <cell r="W71" t="str">
            <v>Yes</v>
          </cell>
          <cell r="X71" t="str">
            <v>Yes</v>
          </cell>
          <cell r="Y71" t="str">
            <v>Yes</v>
          </cell>
          <cell r="Z71" t="str">
            <v>Yes</v>
          </cell>
          <cell r="AA71" t="str">
            <v>Yes</v>
          </cell>
          <cell r="AB71" t="str">
            <v>No</v>
          </cell>
          <cell r="AC71" t="str">
            <v>No</v>
          </cell>
          <cell r="AD71" t="str">
            <v xml:space="preserve">7 8 9 10 11 12 13 14 </v>
          </cell>
          <cell r="AE71" t="str">
            <v>No</v>
          </cell>
          <cell r="AF71" t="str">
            <v>No</v>
          </cell>
          <cell r="AG71" t="str">
            <v>Yes</v>
          </cell>
          <cell r="AH71" t="str">
            <v>No</v>
          </cell>
          <cell r="AI71" t="str">
            <v>No</v>
          </cell>
          <cell r="AJ71" t="str">
            <v>Yes</v>
          </cell>
          <cell r="AK71" t="str">
            <v>Yes</v>
          </cell>
          <cell r="AL71" t="str">
            <v>Yes</v>
          </cell>
          <cell r="AM71" t="str">
            <v>Yes</v>
          </cell>
          <cell r="AN71" t="str">
            <v>Yes</v>
          </cell>
          <cell r="AO71" t="str">
            <v>Yes</v>
          </cell>
          <cell r="AP71" t="str">
            <v>Yes</v>
          </cell>
          <cell r="AQ71" t="str">
            <v>Yes</v>
          </cell>
          <cell r="AR71" t="str">
            <v>Yes</v>
          </cell>
          <cell r="AS71" t="str">
            <v>Yes</v>
          </cell>
          <cell r="AT71" t="str">
            <v>Yes</v>
          </cell>
          <cell r="AU71" t="str">
            <v>Yes</v>
          </cell>
          <cell r="AV71" t="str">
            <v>No</v>
          </cell>
          <cell r="AW71" t="str">
            <v>No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154</v>
          </cell>
          <cell r="BH71">
            <v>114</v>
          </cell>
          <cell r="BI71">
            <v>237</v>
          </cell>
          <cell r="BJ71">
            <v>213</v>
          </cell>
          <cell r="BK71">
            <v>221</v>
          </cell>
          <cell r="BL71">
            <v>238</v>
          </cell>
          <cell r="BM71">
            <v>0</v>
          </cell>
          <cell r="BN71">
            <v>0</v>
          </cell>
          <cell r="BO71">
            <v>1177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154</v>
          </cell>
          <cell r="BZ71">
            <v>114</v>
          </cell>
          <cell r="CA71">
            <v>237</v>
          </cell>
          <cell r="CB71">
            <v>213</v>
          </cell>
          <cell r="CC71">
            <v>221</v>
          </cell>
          <cell r="CD71">
            <v>0</v>
          </cell>
          <cell r="CE71">
            <v>0</v>
          </cell>
          <cell r="CF71">
            <v>0</v>
          </cell>
          <cell r="CG71">
            <v>939</v>
          </cell>
        </row>
        <row r="72">
          <cell r="A72" t="str">
            <v>0502105</v>
          </cell>
          <cell r="B72" t="str">
            <v>Malapoa College</v>
          </cell>
          <cell r="C72" t="str">
            <v>ENG</v>
          </cell>
          <cell r="D72" t="str">
            <v>PEB_SHEFA</v>
          </cell>
          <cell r="E72" t="str">
            <v>Shefa PEB</v>
          </cell>
          <cell r="F72" t="str">
            <v>V</v>
          </cell>
          <cell r="G72" t="str">
            <v>Government of Vanuatu</v>
          </cell>
          <cell r="H72" t="str">
            <v>Efate</v>
          </cell>
          <cell r="I72" t="str">
            <v>Shefa</v>
          </cell>
          <cell r="J72" t="str">
            <v>0084719001</v>
          </cell>
          <cell r="K72" t="str">
            <v>MALAPOA COLLEGE</v>
          </cell>
          <cell r="L72" t="str">
            <v>SS</v>
          </cell>
          <cell r="M72" t="str">
            <v>No</v>
          </cell>
          <cell r="N72" t="str">
            <v>No</v>
          </cell>
          <cell r="O72" t="str">
            <v>No</v>
          </cell>
          <cell r="P72" t="str">
            <v>No</v>
          </cell>
          <cell r="Q72" t="str">
            <v>No</v>
          </cell>
          <cell r="R72" t="str">
            <v>No</v>
          </cell>
          <cell r="S72" t="str">
            <v>No</v>
          </cell>
          <cell r="T72" t="str">
            <v>Yes</v>
          </cell>
          <cell r="U72" t="str">
            <v>Yes</v>
          </cell>
          <cell r="V72" t="str">
            <v>Yes</v>
          </cell>
          <cell r="W72" t="str">
            <v>Yes</v>
          </cell>
          <cell r="X72" t="str">
            <v>Yes</v>
          </cell>
          <cell r="Y72" t="str">
            <v>Yes</v>
          </cell>
          <cell r="Z72" t="str">
            <v>Yes</v>
          </cell>
          <cell r="AA72" t="str">
            <v>No</v>
          </cell>
          <cell r="AB72" t="str">
            <v>No</v>
          </cell>
          <cell r="AC72" t="str">
            <v>No</v>
          </cell>
          <cell r="AD72" t="str">
            <v xml:space="preserve">7 8 9 10 11 12 13 </v>
          </cell>
          <cell r="AE72" t="str">
            <v>No</v>
          </cell>
          <cell r="AF72" t="str">
            <v>No</v>
          </cell>
          <cell r="AG72" t="str">
            <v>Yes</v>
          </cell>
          <cell r="AH72" t="str">
            <v>No</v>
          </cell>
          <cell r="AI72" t="str">
            <v>No</v>
          </cell>
          <cell r="AJ72" t="str">
            <v>Yes</v>
          </cell>
          <cell r="AK72" t="str">
            <v>Yes</v>
          </cell>
          <cell r="AL72" t="str">
            <v>Yes</v>
          </cell>
          <cell r="AM72" t="str">
            <v>Yes</v>
          </cell>
          <cell r="AN72" t="str">
            <v>Yes</v>
          </cell>
          <cell r="AO72" t="str">
            <v>Yes</v>
          </cell>
          <cell r="AP72" t="str">
            <v>Yes</v>
          </cell>
          <cell r="AQ72" t="str">
            <v>Yes</v>
          </cell>
          <cell r="AR72" t="str">
            <v>Yes</v>
          </cell>
          <cell r="AS72" t="str">
            <v>Yes</v>
          </cell>
          <cell r="AT72" t="str">
            <v>Yes</v>
          </cell>
          <cell r="AU72" t="str">
            <v>Yes</v>
          </cell>
          <cell r="AV72" t="str">
            <v>No</v>
          </cell>
          <cell r="AW72" t="str">
            <v>No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214</v>
          </cell>
          <cell r="BH72">
            <v>248</v>
          </cell>
          <cell r="BI72">
            <v>353</v>
          </cell>
          <cell r="BJ72">
            <v>338</v>
          </cell>
          <cell r="BK72">
            <v>309</v>
          </cell>
          <cell r="BL72">
            <v>0</v>
          </cell>
          <cell r="BM72">
            <v>0</v>
          </cell>
          <cell r="BN72">
            <v>0</v>
          </cell>
          <cell r="BO72">
            <v>1462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214</v>
          </cell>
          <cell r="BZ72">
            <v>248</v>
          </cell>
          <cell r="CA72">
            <v>353</v>
          </cell>
          <cell r="CB72">
            <v>338</v>
          </cell>
          <cell r="CC72">
            <v>309</v>
          </cell>
          <cell r="CD72">
            <v>0</v>
          </cell>
          <cell r="CE72">
            <v>0</v>
          </cell>
          <cell r="CF72">
            <v>0</v>
          </cell>
          <cell r="CG72">
            <v>1462</v>
          </cell>
        </row>
        <row r="73">
          <cell r="A73" t="str">
            <v>0502106</v>
          </cell>
          <cell r="B73" t="str">
            <v>Freedom Secondary</v>
          </cell>
          <cell r="C73" t="str">
            <v>ENG</v>
          </cell>
          <cell r="D73" t="str">
            <v>NTCU</v>
          </cell>
          <cell r="E73" t="str">
            <v>Freedom Education Authority</v>
          </cell>
          <cell r="F73" t="str">
            <v>G</v>
          </cell>
          <cell r="G73" t="str">
            <v>Church (Government Assisted)</v>
          </cell>
          <cell r="H73" t="str">
            <v>Efate</v>
          </cell>
          <cell r="I73" t="str">
            <v>Shefa</v>
          </cell>
          <cell r="J73" t="str">
            <v>0087895001</v>
          </cell>
          <cell r="K73" t="str">
            <v>NTM PRIMARY SCHOOL</v>
          </cell>
          <cell r="L73" t="str">
            <v>SS</v>
          </cell>
          <cell r="M73" t="str">
            <v>No</v>
          </cell>
          <cell r="N73" t="str">
            <v>No</v>
          </cell>
          <cell r="O73" t="str">
            <v>No</v>
          </cell>
          <cell r="P73" t="str">
            <v>No</v>
          </cell>
          <cell r="Q73" t="str">
            <v>No</v>
          </cell>
          <cell r="R73" t="str">
            <v>No</v>
          </cell>
          <cell r="S73" t="str">
            <v>No</v>
          </cell>
          <cell r="T73" t="str">
            <v>Yes</v>
          </cell>
          <cell r="U73" t="str">
            <v>Yes</v>
          </cell>
          <cell r="V73" t="str">
            <v>Yes</v>
          </cell>
          <cell r="W73" t="str">
            <v>Yes</v>
          </cell>
          <cell r="X73" t="str">
            <v>Yes</v>
          </cell>
          <cell r="Y73" t="str">
            <v>Yes</v>
          </cell>
          <cell r="Z73" t="str">
            <v>Yes</v>
          </cell>
          <cell r="AA73" t="str">
            <v>No</v>
          </cell>
          <cell r="AB73" t="str">
            <v>No</v>
          </cell>
          <cell r="AC73" t="str">
            <v>No</v>
          </cell>
          <cell r="AD73" t="str">
            <v xml:space="preserve">7 8 9 10 11 12 13 </v>
          </cell>
          <cell r="AE73" t="str">
            <v>No</v>
          </cell>
          <cell r="AF73" t="str">
            <v>No</v>
          </cell>
          <cell r="AG73" t="str">
            <v>Yes</v>
          </cell>
          <cell r="AH73" t="str">
            <v>No</v>
          </cell>
          <cell r="AI73" t="str">
            <v>No</v>
          </cell>
          <cell r="AJ73" t="str">
            <v>No</v>
          </cell>
          <cell r="AK73" t="str">
            <v>No</v>
          </cell>
          <cell r="AL73" t="str">
            <v>No</v>
          </cell>
          <cell r="AM73" t="str">
            <v>No</v>
          </cell>
          <cell r="AN73" t="str">
            <v>No</v>
          </cell>
          <cell r="AO73" t="str">
            <v>No</v>
          </cell>
          <cell r="AP73" t="str">
            <v>No</v>
          </cell>
          <cell r="AQ73" t="str">
            <v>No</v>
          </cell>
          <cell r="AR73" t="str">
            <v>Yes</v>
          </cell>
          <cell r="AS73" t="str">
            <v>Yes</v>
          </cell>
          <cell r="AT73" t="str">
            <v>Yes</v>
          </cell>
          <cell r="AU73" t="str">
            <v>No</v>
          </cell>
          <cell r="AV73" t="str">
            <v>No</v>
          </cell>
          <cell r="AW73" t="str">
            <v>No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25</v>
          </cell>
          <cell r="BF73">
            <v>24</v>
          </cell>
          <cell r="BG73">
            <v>15</v>
          </cell>
          <cell r="BH73">
            <v>5</v>
          </cell>
          <cell r="BI73">
            <v>4</v>
          </cell>
          <cell r="BJ73">
            <v>8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81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25</v>
          </cell>
          <cell r="BX73">
            <v>24</v>
          </cell>
          <cell r="BY73">
            <v>15</v>
          </cell>
          <cell r="BZ73">
            <v>5</v>
          </cell>
          <cell r="CA73">
            <v>4</v>
          </cell>
          <cell r="CB73">
            <v>8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81</v>
          </cell>
        </row>
        <row r="74">
          <cell r="A74" t="str">
            <v>0502109</v>
          </cell>
          <cell r="B74" t="str">
            <v>Epauto Adventist Secondary</v>
          </cell>
          <cell r="C74" t="str">
            <v>ENG</v>
          </cell>
          <cell r="D74" t="str">
            <v>SDA</v>
          </cell>
          <cell r="E74" t="str">
            <v>Seven Day Adventist</v>
          </cell>
          <cell r="F74" t="str">
            <v>G</v>
          </cell>
          <cell r="G74" t="str">
            <v>Church (Government Assisted)</v>
          </cell>
          <cell r="H74" t="str">
            <v>Efate</v>
          </cell>
          <cell r="I74" t="str">
            <v>Shefa</v>
          </cell>
          <cell r="J74" t="str">
            <v>0084730001</v>
          </cell>
          <cell r="K74" t="str">
            <v>EPAUTO JUNIOR SECONDARY SCHOOL</v>
          </cell>
          <cell r="L74" t="str">
            <v>SS</v>
          </cell>
          <cell r="M74" t="str">
            <v>No</v>
          </cell>
          <cell r="N74" t="str">
            <v>No</v>
          </cell>
          <cell r="O74" t="str">
            <v>No</v>
          </cell>
          <cell r="P74" t="str">
            <v>No</v>
          </cell>
          <cell r="Q74" t="str">
            <v>No</v>
          </cell>
          <cell r="R74" t="str">
            <v>No</v>
          </cell>
          <cell r="S74" t="str">
            <v>No</v>
          </cell>
          <cell r="T74" t="str">
            <v>Yes</v>
          </cell>
          <cell r="U74" t="str">
            <v>Yes</v>
          </cell>
          <cell r="V74" t="str">
            <v>Yes</v>
          </cell>
          <cell r="W74" t="str">
            <v>Yes</v>
          </cell>
          <cell r="X74" t="str">
            <v>Yes</v>
          </cell>
          <cell r="Y74" t="str">
            <v>Yes</v>
          </cell>
          <cell r="Z74" t="str">
            <v>Yes</v>
          </cell>
          <cell r="AA74" t="str">
            <v>No</v>
          </cell>
          <cell r="AB74" t="str">
            <v>No</v>
          </cell>
          <cell r="AC74" t="str">
            <v>No</v>
          </cell>
          <cell r="AD74" t="str">
            <v xml:space="preserve">7 8 9 10 11 12 13 </v>
          </cell>
          <cell r="AE74" t="str">
            <v>No</v>
          </cell>
          <cell r="AF74" t="str">
            <v>No</v>
          </cell>
          <cell r="AG74" t="str">
            <v>Yes</v>
          </cell>
          <cell r="AH74" t="str">
            <v>No</v>
          </cell>
          <cell r="AI74" t="str">
            <v>No</v>
          </cell>
          <cell r="AJ74" t="str">
            <v>Yes</v>
          </cell>
          <cell r="AK74" t="str">
            <v>Yes</v>
          </cell>
          <cell r="AL74" t="str">
            <v>Yes</v>
          </cell>
          <cell r="AM74" t="str">
            <v>Yes</v>
          </cell>
          <cell r="AN74" t="str">
            <v>Yes</v>
          </cell>
          <cell r="AO74" t="str">
            <v>Yes</v>
          </cell>
          <cell r="AP74" t="str">
            <v>No</v>
          </cell>
          <cell r="AQ74" t="str">
            <v>No</v>
          </cell>
          <cell r="AR74" t="str">
            <v>Yes</v>
          </cell>
          <cell r="AS74" t="str">
            <v>Yes</v>
          </cell>
          <cell r="AT74" t="str">
            <v>Yes</v>
          </cell>
          <cell r="AU74" t="str">
            <v>Yes</v>
          </cell>
          <cell r="AV74" t="str">
            <v>No</v>
          </cell>
          <cell r="AW74" t="str">
            <v>No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82</v>
          </cell>
          <cell r="BF74">
            <v>66</v>
          </cell>
          <cell r="BG74">
            <v>88</v>
          </cell>
          <cell r="BH74">
            <v>101</v>
          </cell>
          <cell r="BI74">
            <v>126</v>
          </cell>
          <cell r="BJ74">
            <v>123</v>
          </cell>
          <cell r="BK74">
            <v>94</v>
          </cell>
          <cell r="BL74">
            <v>0</v>
          </cell>
          <cell r="BM74">
            <v>0</v>
          </cell>
          <cell r="BN74">
            <v>0</v>
          </cell>
          <cell r="BO74">
            <v>680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82</v>
          </cell>
          <cell r="BX74">
            <v>66</v>
          </cell>
          <cell r="BY74">
            <v>88</v>
          </cell>
          <cell r="BZ74">
            <v>101</v>
          </cell>
          <cell r="CA74">
            <v>126</v>
          </cell>
          <cell r="CB74">
            <v>123</v>
          </cell>
          <cell r="CC74">
            <v>94</v>
          </cell>
          <cell r="CD74">
            <v>0</v>
          </cell>
          <cell r="CE74">
            <v>0</v>
          </cell>
          <cell r="CF74">
            <v>0</v>
          </cell>
          <cell r="CG74">
            <v>680</v>
          </cell>
        </row>
        <row r="75">
          <cell r="A75" t="str">
            <v>0502113</v>
          </cell>
          <cell r="B75" t="str">
            <v>Ifira Secondary</v>
          </cell>
          <cell r="C75" t="str">
            <v>ENG</v>
          </cell>
          <cell r="D75" t="str">
            <v>PEB_SHEFA</v>
          </cell>
          <cell r="E75" t="str">
            <v>Shefa PEB</v>
          </cell>
          <cell r="F75" t="str">
            <v>V</v>
          </cell>
          <cell r="G75" t="str">
            <v>Government of Vanuatu</v>
          </cell>
          <cell r="H75" t="str">
            <v>Efate</v>
          </cell>
          <cell r="I75" t="str">
            <v>Shefa</v>
          </cell>
          <cell r="J75" t="str">
            <v>0084723001</v>
          </cell>
          <cell r="K75" t="str">
            <v>IFIRA JUNIOR SECONDARY SCHOOL</v>
          </cell>
          <cell r="L75" t="str">
            <v>SS</v>
          </cell>
          <cell r="M75" t="str">
            <v>No</v>
          </cell>
          <cell r="N75" t="str">
            <v>No</v>
          </cell>
          <cell r="O75" t="str">
            <v>No</v>
          </cell>
          <cell r="P75" t="str">
            <v>No</v>
          </cell>
          <cell r="Q75" t="str">
            <v>No</v>
          </cell>
          <cell r="R75" t="str">
            <v>No</v>
          </cell>
          <cell r="S75" t="str">
            <v>No</v>
          </cell>
          <cell r="T75" t="str">
            <v>Yes</v>
          </cell>
          <cell r="U75" t="str">
            <v>Yes</v>
          </cell>
          <cell r="V75" t="str">
            <v>Yes</v>
          </cell>
          <cell r="W75" t="str">
            <v>Yes</v>
          </cell>
          <cell r="X75" t="str">
            <v>No</v>
          </cell>
          <cell r="Y75" t="str">
            <v>No</v>
          </cell>
          <cell r="Z75" t="str">
            <v>No</v>
          </cell>
          <cell r="AA75" t="str">
            <v>No</v>
          </cell>
          <cell r="AB75" t="str">
            <v>No</v>
          </cell>
          <cell r="AC75" t="str">
            <v>No</v>
          </cell>
          <cell r="AD75" t="str">
            <v xml:space="preserve">7 8 9 10 </v>
          </cell>
          <cell r="AE75" t="str">
            <v>No</v>
          </cell>
          <cell r="AF75" t="str">
            <v>No</v>
          </cell>
          <cell r="AG75" t="str">
            <v>Yes</v>
          </cell>
          <cell r="AH75" t="str">
            <v>No</v>
          </cell>
          <cell r="AI75" t="str">
            <v>No</v>
          </cell>
          <cell r="AJ75" t="str">
            <v>Yes</v>
          </cell>
          <cell r="AK75" t="str">
            <v>Yes</v>
          </cell>
          <cell r="AL75" t="str">
            <v>Yes</v>
          </cell>
          <cell r="AM75" t="str">
            <v>Yes</v>
          </cell>
          <cell r="AN75" t="str">
            <v>Yes</v>
          </cell>
          <cell r="AO75" t="str">
            <v>Yes</v>
          </cell>
          <cell r="AP75" t="str">
            <v>No</v>
          </cell>
          <cell r="AQ75" t="str">
            <v>No</v>
          </cell>
          <cell r="AR75" t="str">
            <v>Yes</v>
          </cell>
          <cell r="AS75" t="str">
            <v>Yes</v>
          </cell>
          <cell r="AT75" t="str">
            <v>Yes</v>
          </cell>
          <cell r="AU75" t="str">
            <v>Yes</v>
          </cell>
          <cell r="AV75" t="str">
            <v>No</v>
          </cell>
          <cell r="AW75" t="str">
            <v>No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25</v>
          </cell>
          <cell r="BF75">
            <v>26</v>
          </cell>
          <cell r="BG75">
            <v>18</v>
          </cell>
          <cell r="BH75">
            <v>13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82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25</v>
          </cell>
          <cell r="BX75">
            <v>26</v>
          </cell>
          <cell r="BY75">
            <v>18</v>
          </cell>
          <cell r="BZ75">
            <v>13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82</v>
          </cell>
        </row>
        <row r="76">
          <cell r="A76" t="str">
            <v>0502114</v>
          </cell>
          <cell r="B76" t="str">
            <v>Vila North Secondary</v>
          </cell>
          <cell r="C76" t="str">
            <v>ENG</v>
          </cell>
          <cell r="D76" t="str">
            <v>PEB_SHEFA</v>
          </cell>
          <cell r="E76" t="str">
            <v>Shefa PEB</v>
          </cell>
          <cell r="F76" t="str">
            <v>V</v>
          </cell>
          <cell r="G76" t="str">
            <v>Government of Vanuatu</v>
          </cell>
          <cell r="H76" t="str">
            <v>Efate</v>
          </cell>
          <cell r="I76" t="str">
            <v>Shefa</v>
          </cell>
          <cell r="J76" t="str">
            <v>0084756001</v>
          </cell>
          <cell r="K76" t="str">
            <v>VILA NORTH SCHOOL</v>
          </cell>
          <cell r="L76" t="str">
            <v>SS</v>
          </cell>
          <cell r="M76" t="str">
            <v>No</v>
          </cell>
          <cell r="N76" t="str">
            <v>No</v>
          </cell>
          <cell r="O76" t="str">
            <v>No</v>
          </cell>
          <cell r="P76" t="str">
            <v>No</v>
          </cell>
          <cell r="Q76" t="str">
            <v>No</v>
          </cell>
          <cell r="R76" t="str">
            <v>No</v>
          </cell>
          <cell r="S76" t="str">
            <v>No</v>
          </cell>
          <cell r="T76" t="str">
            <v>Yes</v>
          </cell>
          <cell r="U76" t="str">
            <v>Yes</v>
          </cell>
          <cell r="V76" t="str">
            <v>Yes</v>
          </cell>
          <cell r="W76" t="str">
            <v>Yes</v>
          </cell>
          <cell r="X76" t="str">
            <v>No</v>
          </cell>
          <cell r="Y76" t="str">
            <v>No</v>
          </cell>
          <cell r="Z76" t="str">
            <v>No</v>
          </cell>
          <cell r="AA76" t="str">
            <v>No</v>
          </cell>
          <cell r="AB76" t="str">
            <v>No</v>
          </cell>
          <cell r="AC76" t="str">
            <v>No</v>
          </cell>
          <cell r="AD76" t="str">
            <v xml:space="preserve">7 8 9 10 </v>
          </cell>
          <cell r="AE76" t="str">
            <v>No</v>
          </cell>
          <cell r="AF76" t="str">
            <v>No</v>
          </cell>
          <cell r="AG76" t="str">
            <v>Yes</v>
          </cell>
          <cell r="AH76" t="str">
            <v>No</v>
          </cell>
          <cell r="AI76" t="str">
            <v>No</v>
          </cell>
          <cell r="AJ76" t="str">
            <v>Yes</v>
          </cell>
          <cell r="AK76" t="str">
            <v>Yes</v>
          </cell>
          <cell r="AL76" t="str">
            <v>Yes</v>
          </cell>
          <cell r="AM76" t="str">
            <v>Yes</v>
          </cell>
          <cell r="AN76" t="str">
            <v>Yes</v>
          </cell>
          <cell r="AO76" t="str">
            <v>Yes</v>
          </cell>
          <cell r="AP76" t="str">
            <v>No</v>
          </cell>
          <cell r="AQ76" t="str">
            <v>No</v>
          </cell>
          <cell r="AR76" t="str">
            <v>Yes</v>
          </cell>
          <cell r="AS76" t="str">
            <v>Yes</v>
          </cell>
          <cell r="AT76" t="str">
            <v>Yes</v>
          </cell>
          <cell r="AU76" t="str">
            <v>Yes</v>
          </cell>
          <cell r="AV76" t="str">
            <v>No</v>
          </cell>
          <cell r="AW76" t="str">
            <v>No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96</v>
          </cell>
          <cell r="BF76">
            <v>108</v>
          </cell>
          <cell r="BG76">
            <v>113</v>
          </cell>
          <cell r="BH76">
            <v>105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422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96</v>
          </cell>
          <cell r="BX76">
            <v>108</v>
          </cell>
          <cell r="BY76">
            <v>113</v>
          </cell>
          <cell r="BZ76">
            <v>105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422</v>
          </cell>
        </row>
        <row r="77">
          <cell r="A77" t="str">
            <v>0502115</v>
          </cell>
          <cell r="B77" t="str">
            <v>Ecole Centre Ville Secondary</v>
          </cell>
          <cell r="C77" t="str">
            <v>FRE</v>
          </cell>
          <cell r="D77" t="str">
            <v>PEB_SHEFA</v>
          </cell>
          <cell r="E77" t="str">
            <v>Shefa PEB</v>
          </cell>
          <cell r="F77" t="str">
            <v>V</v>
          </cell>
          <cell r="G77" t="str">
            <v>Government of Vanuatu</v>
          </cell>
          <cell r="H77" t="str">
            <v>Efate</v>
          </cell>
          <cell r="I77" t="str">
            <v>Shefa</v>
          </cell>
          <cell r="J77" t="str">
            <v>0084811001</v>
          </cell>
          <cell r="K77" t="str">
            <v>ECOLE PUBLIQUE CENTRE VILLE</v>
          </cell>
          <cell r="L77" t="str">
            <v>SS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Yes</v>
          </cell>
          <cell r="U77" t="str">
            <v>Yes</v>
          </cell>
          <cell r="V77" t="str">
            <v>Yes</v>
          </cell>
          <cell r="W77" t="str">
            <v>Yes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 t="str">
            <v>No</v>
          </cell>
          <cell r="AC77" t="str">
            <v>No</v>
          </cell>
          <cell r="AD77" t="str">
            <v xml:space="preserve">7 8 9 10 </v>
          </cell>
          <cell r="AE77" t="str">
            <v>No</v>
          </cell>
          <cell r="AF77" t="str">
            <v>No</v>
          </cell>
          <cell r="AG77" t="str">
            <v>Yes</v>
          </cell>
          <cell r="AH77" t="str">
            <v>No</v>
          </cell>
          <cell r="AI77" t="str">
            <v>No</v>
          </cell>
          <cell r="AJ77" t="str">
            <v>Yes</v>
          </cell>
          <cell r="AK77" t="str">
            <v>Yes</v>
          </cell>
          <cell r="AL77" t="str">
            <v>Yes</v>
          </cell>
          <cell r="AM77" t="str">
            <v>Yes</v>
          </cell>
          <cell r="AN77" t="str">
            <v>Yes</v>
          </cell>
          <cell r="AO77" t="str">
            <v>Yes</v>
          </cell>
          <cell r="AP77" t="str">
            <v>Yes</v>
          </cell>
          <cell r="AQ77" t="str">
            <v>Yes</v>
          </cell>
          <cell r="AR77" t="str">
            <v>Yes</v>
          </cell>
          <cell r="AS77" t="str">
            <v>Yes</v>
          </cell>
          <cell r="AT77" t="str">
            <v>Yes</v>
          </cell>
          <cell r="AU77" t="str">
            <v>Yes</v>
          </cell>
          <cell r="AV77" t="str">
            <v>No</v>
          </cell>
          <cell r="AW77" t="str">
            <v>No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96</v>
          </cell>
          <cell r="BF77">
            <v>89</v>
          </cell>
          <cell r="BG77">
            <v>77</v>
          </cell>
          <cell r="BH77">
            <v>77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339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96</v>
          </cell>
          <cell r="BX77">
            <v>89</v>
          </cell>
          <cell r="BY77">
            <v>77</v>
          </cell>
          <cell r="BZ77">
            <v>77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339</v>
          </cell>
        </row>
        <row r="78">
          <cell r="A78" t="str">
            <v>0546305</v>
          </cell>
          <cell r="B78" t="str">
            <v>Burumba Secondary</v>
          </cell>
          <cell r="C78" t="str">
            <v>FRE</v>
          </cell>
          <cell r="D78" t="str">
            <v>PEB_SHEFA</v>
          </cell>
          <cell r="E78" t="str">
            <v>Shefa PEB</v>
          </cell>
          <cell r="F78" t="str">
            <v>V</v>
          </cell>
          <cell r="G78" t="str">
            <v>Government of Vanuatu</v>
          </cell>
          <cell r="H78" t="str">
            <v>Epi</v>
          </cell>
          <cell r="I78" t="str">
            <v>Shefa</v>
          </cell>
          <cell r="J78" t="str">
            <v>0084762001</v>
          </cell>
          <cell r="K78" t="str">
            <v>ECOLE PUBLIQUE BURUMBA</v>
          </cell>
          <cell r="L78" t="str">
            <v>SS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Yes</v>
          </cell>
          <cell r="U78" t="str">
            <v>Yes</v>
          </cell>
          <cell r="V78" t="str">
            <v>Yes</v>
          </cell>
          <cell r="W78" t="str">
            <v>Yes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 t="str">
            <v>No</v>
          </cell>
          <cell r="AC78" t="str">
            <v>No</v>
          </cell>
          <cell r="AD78" t="str">
            <v xml:space="preserve">7 8 9 10 </v>
          </cell>
          <cell r="AE78" t="str">
            <v>No</v>
          </cell>
          <cell r="AF78" t="str">
            <v>No</v>
          </cell>
          <cell r="AG78" t="str">
            <v>Yes</v>
          </cell>
          <cell r="AH78" t="str">
            <v>No</v>
          </cell>
          <cell r="AI78" t="str">
            <v>No</v>
          </cell>
          <cell r="AJ78" t="str">
            <v>Yes</v>
          </cell>
          <cell r="AK78" t="str">
            <v>Yes</v>
          </cell>
          <cell r="AL78" t="str">
            <v>Yes</v>
          </cell>
          <cell r="AM78" t="str">
            <v>Yes</v>
          </cell>
          <cell r="AN78" t="str">
            <v>Yes</v>
          </cell>
          <cell r="AO78" t="str">
            <v>Yes</v>
          </cell>
          <cell r="AP78" t="str">
            <v>Yes</v>
          </cell>
          <cell r="AQ78" t="str">
            <v>Yes</v>
          </cell>
          <cell r="AR78" t="str">
            <v>Yes</v>
          </cell>
          <cell r="AS78" t="str">
            <v>Yes</v>
          </cell>
          <cell r="AT78" t="str">
            <v>Yes</v>
          </cell>
          <cell r="AU78" t="str">
            <v>Yes</v>
          </cell>
          <cell r="AV78" t="str">
            <v>No</v>
          </cell>
          <cell r="AW78" t="str">
            <v>No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31</v>
          </cell>
          <cell r="BF78">
            <v>59</v>
          </cell>
          <cell r="BG78">
            <v>39</v>
          </cell>
          <cell r="BH78">
            <v>19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148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31</v>
          </cell>
          <cell r="BX78">
            <v>59</v>
          </cell>
          <cell r="BY78">
            <v>39</v>
          </cell>
          <cell r="BZ78">
            <v>19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148</v>
          </cell>
        </row>
        <row r="79">
          <cell r="A79" t="str">
            <v>0546306</v>
          </cell>
          <cell r="B79" t="str">
            <v>Epi High School Secondary</v>
          </cell>
          <cell r="C79" t="str">
            <v>ENG</v>
          </cell>
          <cell r="D79" t="str">
            <v>PEB_SHEFA</v>
          </cell>
          <cell r="E79" t="str">
            <v>Shefa PEB</v>
          </cell>
          <cell r="F79" t="str">
            <v>V</v>
          </cell>
          <cell r="G79" t="str">
            <v>Government of Vanuatu</v>
          </cell>
          <cell r="H79" t="str">
            <v>Epi</v>
          </cell>
          <cell r="I79" t="str">
            <v>Shefa</v>
          </cell>
          <cell r="J79" t="str">
            <v>0084732001</v>
          </cell>
          <cell r="K79" t="str">
            <v>EPI HIGH SCHOOL</v>
          </cell>
          <cell r="L79" t="str">
            <v>SS</v>
          </cell>
          <cell r="M79" t="str">
            <v>No</v>
          </cell>
          <cell r="N79" t="str">
            <v>No</v>
          </cell>
          <cell r="O79" t="str">
            <v>No</v>
          </cell>
          <cell r="P79" t="str">
            <v>No</v>
          </cell>
          <cell r="Q79" t="str">
            <v>No</v>
          </cell>
          <cell r="R79" t="str">
            <v>No</v>
          </cell>
          <cell r="S79" t="str">
            <v>No</v>
          </cell>
          <cell r="T79" t="str">
            <v>Yes</v>
          </cell>
          <cell r="U79" t="str">
            <v>Yes</v>
          </cell>
          <cell r="V79" t="str">
            <v>Yes</v>
          </cell>
          <cell r="W79" t="str">
            <v>Yes</v>
          </cell>
          <cell r="X79" t="str">
            <v>Yes</v>
          </cell>
          <cell r="Y79" t="str">
            <v>Yes</v>
          </cell>
          <cell r="Z79" t="str">
            <v>Yes</v>
          </cell>
          <cell r="AA79" t="str">
            <v>No</v>
          </cell>
          <cell r="AB79" t="str">
            <v>No</v>
          </cell>
          <cell r="AC79" t="str">
            <v>No</v>
          </cell>
          <cell r="AD79" t="str">
            <v xml:space="preserve">7 8 9 10 11 12 13 </v>
          </cell>
          <cell r="AE79" t="str">
            <v>No</v>
          </cell>
          <cell r="AF79" t="str">
            <v>No</v>
          </cell>
          <cell r="AG79" t="str">
            <v>Yes</v>
          </cell>
          <cell r="AH79" t="str">
            <v>No</v>
          </cell>
          <cell r="AI79" t="str">
            <v>No</v>
          </cell>
          <cell r="AJ79" t="str">
            <v>Yes</v>
          </cell>
          <cell r="AK79" t="str">
            <v>Yes</v>
          </cell>
          <cell r="AL79" t="str">
            <v>Yes</v>
          </cell>
          <cell r="AM79" t="str">
            <v>Yes</v>
          </cell>
          <cell r="AN79" t="str">
            <v>Yes</v>
          </cell>
          <cell r="AO79" t="str">
            <v>Yes</v>
          </cell>
          <cell r="AP79" t="str">
            <v>No</v>
          </cell>
          <cell r="AQ79" t="str">
            <v>No</v>
          </cell>
          <cell r="AR79" t="str">
            <v>Yes</v>
          </cell>
          <cell r="AS79" t="str">
            <v>Yes</v>
          </cell>
          <cell r="AT79" t="str">
            <v>Yes</v>
          </cell>
          <cell r="AU79" t="str">
            <v>Yes</v>
          </cell>
          <cell r="AV79" t="str">
            <v>No</v>
          </cell>
          <cell r="AW79" t="str">
            <v>No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70</v>
          </cell>
          <cell r="BH79">
            <v>41</v>
          </cell>
          <cell r="BI79">
            <v>108</v>
          </cell>
          <cell r="BJ79">
            <v>44</v>
          </cell>
          <cell r="BK79">
            <v>11</v>
          </cell>
          <cell r="BL79">
            <v>0</v>
          </cell>
          <cell r="BM79">
            <v>0</v>
          </cell>
          <cell r="BN79">
            <v>0</v>
          </cell>
          <cell r="BO79">
            <v>274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70</v>
          </cell>
          <cell r="BZ79">
            <v>41</v>
          </cell>
          <cell r="CA79">
            <v>108</v>
          </cell>
          <cell r="CB79">
            <v>44</v>
          </cell>
          <cell r="CC79">
            <v>11</v>
          </cell>
          <cell r="CD79">
            <v>0</v>
          </cell>
          <cell r="CE79">
            <v>0</v>
          </cell>
          <cell r="CF79">
            <v>0</v>
          </cell>
          <cell r="CG79">
            <v>274</v>
          </cell>
        </row>
        <row r="80">
          <cell r="A80" t="str">
            <v>0546307</v>
          </cell>
          <cell r="B80" t="str">
            <v>Port Quimie Secondary</v>
          </cell>
          <cell r="C80" t="str">
            <v>ENG</v>
          </cell>
          <cell r="D80" t="str">
            <v>SDA</v>
          </cell>
          <cell r="E80" t="str">
            <v>Seven Day Adventist</v>
          </cell>
          <cell r="F80" t="str">
            <v>G</v>
          </cell>
          <cell r="G80" t="str">
            <v>Church (Government Assisted)</v>
          </cell>
          <cell r="H80" t="str">
            <v>Epi</v>
          </cell>
          <cell r="I80" t="str">
            <v>Shefa</v>
          </cell>
          <cell r="J80" t="str">
            <v>0084746001</v>
          </cell>
          <cell r="K80" t="str">
            <v>PORT QUIME JUNIOR SECONDARY SCHOOL</v>
          </cell>
          <cell r="L80" t="str">
            <v>SS</v>
          </cell>
          <cell r="M80" t="str">
            <v>No</v>
          </cell>
          <cell r="N80" t="str">
            <v>No</v>
          </cell>
          <cell r="O80" t="str">
            <v>No</v>
          </cell>
          <cell r="P80" t="str">
            <v>No</v>
          </cell>
          <cell r="Q80" t="str">
            <v>No</v>
          </cell>
          <cell r="R80" t="str">
            <v>No</v>
          </cell>
          <cell r="S80" t="str">
            <v>No</v>
          </cell>
          <cell r="T80" t="str">
            <v>Yes</v>
          </cell>
          <cell r="U80" t="str">
            <v>Yes</v>
          </cell>
          <cell r="V80" t="str">
            <v>Yes</v>
          </cell>
          <cell r="W80" t="str">
            <v>Yes</v>
          </cell>
          <cell r="X80" t="str">
            <v>No</v>
          </cell>
          <cell r="Y80" t="str">
            <v>No</v>
          </cell>
          <cell r="Z80" t="str">
            <v>No</v>
          </cell>
          <cell r="AA80" t="str">
            <v>No</v>
          </cell>
          <cell r="AB80" t="str">
            <v>No</v>
          </cell>
          <cell r="AC80" t="str">
            <v>No</v>
          </cell>
          <cell r="AD80" t="str">
            <v xml:space="preserve">7 8 9 10 </v>
          </cell>
          <cell r="AE80" t="str">
            <v>No</v>
          </cell>
          <cell r="AF80" t="str">
            <v>No</v>
          </cell>
          <cell r="AG80" t="str">
            <v>Yes</v>
          </cell>
          <cell r="AH80" t="str">
            <v>No</v>
          </cell>
          <cell r="AI80" t="str">
            <v>No</v>
          </cell>
          <cell r="AJ80" t="str">
            <v>Yes</v>
          </cell>
          <cell r="AK80" t="str">
            <v>Yes</v>
          </cell>
          <cell r="AL80" t="str">
            <v>Yes</v>
          </cell>
          <cell r="AM80" t="str">
            <v>Yes</v>
          </cell>
          <cell r="AN80" t="str">
            <v>Yes</v>
          </cell>
          <cell r="AO80" t="str">
            <v>Yes</v>
          </cell>
          <cell r="AP80" t="str">
            <v>No</v>
          </cell>
          <cell r="AQ80" t="str">
            <v>No</v>
          </cell>
          <cell r="AR80" t="str">
            <v>Yes</v>
          </cell>
          <cell r="AS80" t="str">
            <v>Yes</v>
          </cell>
          <cell r="AT80" t="str">
            <v>Yes</v>
          </cell>
          <cell r="AU80" t="str">
            <v>Yes</v>
          </cell>
          <cell r="AV80" t="str">
            <v>No</v>
          </cell>
          <cell r="AW80" t="str">
            <v>No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42</v>
          </cell>
          <cell r="BF80">
            <v>41</v>
          </cell>
          <cell r="BG80">
            <v>28</v>
          </cell>
          <cell r="BH80">
            <v>20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131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42</v>
          </cell>
          <cell r="BX80">
            <v>41</v>
          </cell>
          <cell r="BY80">
            <v>28</v>
          </cell>
          <cell r="BZ80">
            <v>20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131</v>
          </cell>
        </row>
        <row r="81">
          <cell r="A81" t="str">
            <v>0548308</v>
          </cell>
          <cell r="B81" t="str">
            <v>Napangasale Secondary</v>
          </cell>
          <cell r="C81" t="str">
            <v>ENG</v>
          </cell>
          <cell r="D81" t="str">
            <v>PCV</v>
          </cell>
          <cell r="E81" t="str">
            <v>Presbyterian Church of Vanuatu</v>
          </cell>
          <cell r="F81" t="str">
            <v>G</v>
          </cell>
          <cell r="G81" t="str">
            <v>Church (Government Assisted)</v>
          </cell>
          <cell r="H81" t="str">
            <v>Tongoa</v>
          </cell>
          <cell r="I81" t="str">
            <v>Shefa</v>
          </cell>
          <cell r="J81" t="str">
            <v>0084733001</v>
          </cell>
          <cell r="K81" t="str">
            <v>NAPANGASALE JUNIOR SECONDARY SCHOOL</v>
          </cell>
          <cell r="L81" t="str">
            <v>SS</v>
          </cell>
          <cell r="M81" t="str">
            <v>No</v>
          </cell>
          <cell r="N81" t="str">
            <v>No</v>
          </cell>
          <cell r="O81" t="str">
            <v>No</v>
          </cell>
          <cell r="P81" t="str">
            <v>No</v>
          </cell>
          <cell r="Q81" t="str">
            <v>No</v>
          </cell>
          <cell r="R81" t="str">
            <v>No</v>
          </cell>
          <cell r="S81" t="str">
            <v>No</v>
          </cell>
          <cell r="T81" t="str">
            <v>Yes</v>
          </cell>
          <cell r="U81" t="str">
            <v>Yes</v>
          </cell>
          <cell r="V81" t="str">
            <v>Yes</v>
          </cell>
          <cell r="W81" t="str">
            <v>Yes</v>
          </cell>
          <cell r="X81" t="str">
            <v>No</v>
          </cell>
          <cell r="Y81" t="str">
            <v>No</v>
          </cell>
          <cell r="Z81" t="str">
            <v>No</v>
          </cell>
          <cell r="AA81" t="str">
            <v>No</v>
          </cell>
          <cell r="AB81" t="str">
            <v>No</v>
          </cell>
          <cell r="AC81" t="str">
            <v>No</v>
          </cell>
          <cell r="AD81" t="str">
            <v xml:space="preserve">7 8 9 10 </v>
          </cell>
          <cell r="AE81" t="str">
            <v>No</v>
          </cell>
          <cell r="AF81" t="str">
            <v>No</v>
          </cell>
          <cell r="AG81" t="str">
            <v>Yes</v>
          </cell>
          <cell r="AH81" t="str">
            <v>No</v>
          </cell>
          <cell r="AI81" t="str">
            <v>No</v>
          </cell>
          <cell r="AJ81" t="str">
            <v>No</v>
          </cell>
          <cell r="AK81" t="str">
            <v>Yes</v>
          </cell>
          <cell r="AL81" t="str">
            <v>Yes</v>
          </cell>
          <cell r="AM81" t="str">
            <v>Yes</v>
          </cell>
          <cell r="AN81" t="str">
            <v>Yes</v>
          </cell>
          <cell r="AO81" t="str">
            <v>Yes</v>
          </cell>
          <cell r="AP81" t="str">
            <v>No</v>
          </cell>
          <cell r="AQ81" t="str">
            <v>No</v>
          </cell>
          <cell r="AR81" t="str">
            <v>Yes</v>
          </cell>
          <cell r="AS81" t="str">
            <v>Yes</v>
          </cell>
          <cell r="AT81" t="str">
            <v>Yes</v>
          </cell>
          <cell r="AU81" t="str">
            <v>Yes</v>
          </cell>
          <cell r="AV81" t="str">
            <v>No</v>
          </cell>
          <cell r="AW81" t="str">
            <v>No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7</v>
          </cell>
          <cell r="BF81">
            <v>16</v>
          </cell>
          <cell r="BG81">
            <v>24</v>
          </cell>
          <cell r="BH81">
            <v>23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70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7</v>
          </cell>
          <cell r="BX81">
            <v>16</v>
          </cell>
          <cell r="BY81">
            <v>24</v>
          </cell>
          <cell r="BZ81">
            <v>23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70</v>
          </cell>
        </row>
        <row r="82">
          <cell r="A82" t="str">
            <v>0548474</v>
          </cell>
          <cell r="B82" t="str">
            <v>Nawaraone Jr. Secondary</v>
          </cell>
          <cell r="C82" t="str">
            <v>ENG</v>
          </cell>
          <cell r="D82" t="str">
            <v>PEB_SHEFA</v>
          </cell>
          <cell r="E82" t="str">
            <v>Shefa PEB</v>
          </cell>
          <cell r="F82" t="str">
            <v>V</v>
          </cell>
          <cell r="G82" t="str">
            <v>Government of Vanuatu</v>
          </cell>
          <cell r="H82" t="str">
            <v>Tongoa</v>
          </cell>
          <cell r="I82" t="str">
            <v>Shefa</v>
          </cell>
          <cell r="J82" t="str">
            <v>0084776001</v>
          </cell>
          <cell r="K82" t="str">
            <v>NAWORAONE PRIMARY SCHOOL</v>
          </cell>
          <cell r="L82" t="str">
            <v>SS</v>
          </cell>
          <cell r="M82" t="str">
            <v>No</v>
          </cell>
          <cell r="N82" t="str">
            <v>No</v>
          </cell>
          <cell r="O82" t="str">
            <v>No</v>
          </cell>
          <cell r="P82" t="str">
            <v>No</v>
          </cell>
          <cell r="Q82" t="str">
            <v>No</v>
          </cell>
          <cell r="R82" t="str">
            <v>No</v>
          </cell>
          <cell r="S82" t="str">
            <v>No</v>
          </cell>
          <cell r="T82" t="str">
            <v>Yes</v>
          </cell>
          <cell r="U82" t="str">
            <v>Yes</v>
          </cell>
          <cell r="V82" t="str">
            <v>Yes</v>
          </cell>
          <cell r="W82" t="str">
            <v>Yes</v>
          </cell>
          <cell r="X82" t="str">
            <v>No</v>
          </cell>
          <cell r="Y82" t="str">
            <v>No</v>
          </cell>
          <cell r="Z82" t="str">
            <v>No</v>
          </cell>
          <cell r="AA82" t="str">
            <v>No</v>
          </cell>
          <cell r="AB82" t="str">
            <v>No</v>
          </cell>
          <cell r="AC82" t="str">
            <v>No</v>
          </cell>
          <cell r="AD82" t="str">
            <v xml:space="preserve">7 8 9 10 </v>
          </cell>
          <cell r="AE82" t="str">
            <v>No</v>
          </cell>
          <cell r="AF82" t="str">
            <v>No</v>
          </cell>
          <cell r="AG82" t="str">
            <v>Yes</v>
          </cell>
          <cell r="AH82" t="str">
            <v>No</v>
          </cell>
          <cell r="AI82" t="str">
            <v>No</v>
          </cell>
          <cell r="AJ82" t="str">
            <v>Yes</v>
          </cell>
          <cell r="AK82" t="str">
            <v>Yes</v>
          </cell>
          <cell r="AL82" t="str">
            <v>Yes</v>
          </cell>
          <cell r="AM82" t="str">
            <v>Yes</v>
          </cell>
          <cell r="AN82" t="str">
            <v>Yes</v>
          </cell>
          <cell r="AO82" t="str">
            <v>Yes</v>
          </cell>
          <cell r="AP82" t="str">
            <v>No</v>
          </cell>
          <cell r="AQ82" t="str">
            <v>Yes</v>
          </cell>
          <cell r="AR82" t="str">
            <v>Yes</v>
          </cell>
          <cell r="AS82" t="str">
            <v>Yes</v>
          </cell>
          <cell r="AT82" t="str">
            <v>Yes</v>
          </cell>
          <cell r="AU82" t="str">
            <v>Yes</v>
          </cell>
          <cell r="AV82" t="str">
            <v>No</v>
          </cell>
          <cell r="AW82" t="str">
            <v>No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33</v>
          </cell>
          <cell r="BF82">
            <v>38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71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33</v>
          </cell>
          <cell r="BX82">
            <v>38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71</v>
          </cell>
        </row>
        <row r="83">
          <cell r="A83" t="str">
            <v>0551311</v>
          </cell>
          <cell r="B83" t="str">
            <v>Nofo Secondary</v>
          </cell>
          <cell r="C83" t="str">
            <v>ENG</v>
          </cell>
          <cell r="D83" t="str">
            <v>PEB_SHEFA</v>
          </cell>
          <cell r="E83" t="str">
            <v>Shefa PEB</v>
          </cell>
          <cell r="F83" t="str">
            <v>V</v>
          </cell>
          <cell r="G83" t="str">
            <v>Government of Vanuatu</v>
          </cell>
          <cell r="H83" t="str">
            <v>Emae</v>
          </cell>
          <cell r="I83" t="str">
            <v>Shefa</v>
          </cell>
          <cell r="J83" t="str">
            <v>0084724001</v>
          </cell>
          <cell r="K83" t="str">
            <v>NOFO SECONDARY SCHOOL</v>
          </cell>
          <cell r="L83" t="str">
            <v>SS</v>
          </cell>
          <cell r="M83" t="str">
            <v>No</v>
          </cell>
          <cell r="N83" t="str">
            <v>No</v>
          </cell>
          <cell r="O83" t="str">
            <v>No</v>
          </cell>
          <cell r="P83" t="str">
            <v>No</v>
          </cell>
          <cell r="Q83" t="str">
            <v>No</v>
          </cell>
          <cell r="R83" t="str">
            <v>No</v>
          </cell>
          <cell r="S83" t="str">
            <v>No</v>
          </cell>
          <cell r="T83" t="str">
            <v>Yes</v>
          </cell>
          <cell r="U83" t="str">
            <v>Yes</v>
          </cell>
          <cell r="V83" t="str">
            <v>Yes</v>
          </cell>
          <cell r="W83" t="str">
            <v>Yes</v>
          </cell>
          <cell r="X83" t="str">
            <v>No</v>
          </cell>
          <cell r="Y83" t="str">
            <v>No</v>
          </cell>
          <cell r="Z83" t="str">
            <v>No</v>
          </cell>
          <cell r="AA83" t="str">
            <v>No</v>
          </cell>
          <cell r="AB83" t="str">
            <v>No</v>
          </cell>
          <cell r="AC83" t="str">
            <v>No</v>
          </cell>
          <cell r="AD83" t="str">
            <v xml:space="preserve">7 8 9 10 </v>
          </cell>
          <cell r="AE83" t="str">
            <v>No</v>
          </cell>
          <cell r="AF83" t="str">
            <v>No</v>
          </cell>
          <cell r="AG83" t="str">
            <v>Yes</v>
          </cell>
          <cell r="AH83" t="str">
            <v>No</v>
          </cell>
          <cell r="AI83" t="str">
            <v>No</v>
          </cell>
          <cell r="AJ83" t="str">
            <v>Yes</v>
          </cell>
          <cell r="AK83" t="str">
            <v>Yes</v>
          </cell>
          <cell r="AL83" t="str">
            <v>Yes</v>
          </cell>
          <cell r="AM83" t="str">
            <v>Yes</v>
          </cell>
          <cell r="AN83" t="str">
            <v>Yes</v>
          </cell>
          <cell r="AO83" t="str">
            <v>Yes</v>
          </cell>
          <cell r="AP83" t="str">
            <v>No</v>
          </cell>
          <cell r="AQ83" t="str">
            <v>No</v>
          </cell>
          <cell r="AR83" t="str">
            <v>Yes</v>
          </cell>
          <cell r="AS83" t="str">
            <v>Yes</v>
          </cell>
          <cell r="AT83" t="str">
            <v>Yes</v>
          </cell>
          <cell r="AU83" t="str">
            <v>Yes</v>
          </cell>
          <cell r="AV83" t="str">
            <v>No</v>
          </cell>
          <cell r="AW83" t="str">
            <v>No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38</v>
          </cell>
          <cell r="BF83">
            <v>32</v>
          </cell>
          <cell r="BG83">
            <v>49</v>
          </cell>
          <cell r="BH83">
            <v>35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154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38</v>
          </cell>
          <cell r="BX83">
            <v>32</v>
          </cell>
          <cell r="BY83">
            <v>49</v>
          </cell>
          <cell r="BZ83">
            <v>35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154</v>
          </cell>
        </row>
        <row r="84">
          <cell r="A84" t="str">
            <v>0554300</v>
          </cell>
          <cell r="B84" t="str">
            <v>Lycée de Montmartre</v>
          </cell>
          <cell r="C84" t="str">
            <v>FRE</v>
          </cell>
          <cell r="D84" t="str">
            <v>CATH</v>
          </cell>
          <cell r="E84" t="str">
            <v>Catholic Education Authority</v>
          </cell>
          <cell r="F84" t="str">
            <v>G</v>
          </cell>
          <cell r="G84" t="str">
            <v>Church (Government Assisted)</v>
          </cell>
          <cell r="H84" t="str">
            <v>Efate</v>
          </cell>
          <cell r="I84" t="str">
            <v>Shefa</v>
          </cell>
          <cell r="J84" t="str">
            <v>0086701001</v>
          </cell>
          <cell r="K84" t="str">
            <v>LYCEE DE MONTMARTRE</v>
          </cell>
          <cell r="L84" t="str">
            <v>SS</v>
          </cell>
          <cell r="M84" t="str">
            <v>No</v>
          </cell>
          <cell r="N84" t="str">
            <v>No</v>
          </cell>
          <cell r="O84" t="str">
            <v>No</v>
          </cell>
          <cell r="P84" t="str">
            <v>No</v>
          </cell>
          <cell r="Q84" t="str">
            <v>No</v>
          </cell>
          <cell r="R84" t="str">
            <v>No</v>
          </cell>
          <cell r="S84" t="str">
            <v>No</v>
          </cell>
          <cell r="T84" t="str">
            <v>Yes</v>
          </cell>
          <cell r="U84" t="str">
            <v>Yes</v>
          </cell>
          <cell r="V84" t="str">
            <v>Yes</v>
          </cell>
          <cell r="W84" t="str">
            <v>Yes</v>
          </cell>
          <cell r="X84" t="str">
            <v>Yes</v>
          </cell>
          <cell r="Y84" t="str">
            <v>Yes</v>
          </cell>
          <cell r="Z84" t="str">
            <v>Yes</v>
          </cell>
          <cell r="AA84" t="str">
            <v>Yes</v>
          </cell>
          <cell r="AB84" t="str">
            <v>No</v>
          </cell>
          <cell r="AC84" t="str">
            <v>No</v>
          </cell>
          <cell r="AD84" t="str">
            <v xml:space="preserve">7 8 9 10 11 12 13 14 </v>
          </cell>
          <cell r="AE84" t="str">
            <v>No</v>
          </cell>
          <cell r="AF84" t="str">
            <v>No</v>
          </cell>
          <cell r="AG84" t="str">
            <v>Yes</v>
          </cell>
          <cell r="AH84" t="str">
            <v>No</v>
          </cell>
          <cell r="AI84" t="str">
            <v>No</v>
          </cell>
          <cell r="AJ84" t="str">
            <v>Yes</v>
          </cell>
          <cell r="AK84" t="str">
            <v>Yes</v>
          </cell>
          <cell r="AL84" t="str">
            <v>Yes</v>
          </cell>
          <cell r="AM84" t="str">
            <v>Yes</v>
          </cell>
          <cell r="AN84" t="str">
            <v>Yes</v>
          </cell>
          <cell r="AO84" t="str">
            <v>Yes</v>
          </cell>
          <cell r="AP84" t="str">
            <v>No</v>
          </cell>
          <cell r="AQ84" t="str">
            <v>No</v>
          </cell>
          <cell r="AR84" t="str">
            <v>Yes</v>
          </cell>
          <cell r="AS84" t="str">
            <v>Yes</v>
          </cell>
          <cell r="AT84" t="str">
            <v>Yes</v>
          </cell>
          <cell r="AU84" t="str">
            <v>Yes</v>
          </cell>
          <cell r="AV84" t="str">
            <v>No</v>
          </cell>
          <cell r="AW84" t="str">
            <v>No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143</v>
          </cell>
          <cell r="BF84">
            <v>100</v>
          </cell>
          <cell r="BG84">
            <v>93</v>
          </cell>
          <cell r="BH84">
            <v>77</v>
          </cell>
          <cell r="BI84">
            <v>83</v>
          </cell>
          <cell r="BJ84">
            <v>56</v>
          </cell>
          <cell r="BK84">
            <v>70</v>
          </cell>
          <cell r="BL84">
            <v>73</v>
          </cell>
          <cell r="BM84">
            <v>0</v>
          </cell>
          <cell r="BN84">
            <v>0</v>
          </cell>
          <cell r="BO84">
            <v>695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143</v>
          </cell>
          <cell r="BX84">
            <v>100</v>
          </cell>
          <cell r="BY84">
            <v>93</v>
          </cell>
          <cell r="BZ84">
            <v>77</v>
          </cell>
          <cell r="CA84">
            <v>83</v>
          </cell>
          <cell r="CB84">
            <v>56</v>
          </cell>
          <cell r="CC84">
            <v>70</v>
          </cell>
          <cell r="CD84">
            <v>0</v>
          </cell>
          <cell r="CE84">
            <v>0</v>
          </cell>
          <cell r="CF84">
            <v>0</v>
          </cell>
          <cell r="CG84">
            <v>622</v>
          </cell>
        </row>
        <row r="85">
          <cell r="A85" t="str">
            <v>0554301</v>
          </cell>
          <cell r="B85" t="str">
            <v>Onesua Presbyterian College</v>
          </cell>
          <cell r="C85" t="str">
            <v>ENG</v>
          </cell>
          <cell r="D85" t="str">
            <v>PCV</v>
          </cell>
          <cell r="E85" t="str">
            <v>Presbyterian Church of Vanuatu</v>
          </cell>
          <cell r="F85" t="str">
            <v>G</v>
          </cell>
          <cell r="G85" t="str">
            <v>Church (Government Assisted)</v>
          </cell>
          <cell r="H85" t="str">
            <v>Efate</v>
          </cell>
          <cell r="I85" t="str">
            <v>Shefa</v>
          </cell>
          <cell r="J85" t="str">
            <v>0084729001</v>
          </cell>
          <cell r="K85" t="str">
            <v>ONESUA PRESBYTERIAN COLLEGE</v>
          </cell>
          <cell r="L85" t="str">
            <v>SS</v>
          </cell>
          <cell r="M85" t="str">
            <v>No</v>
          </cell>
          <cell r="N85" t="str">
            <v>No</v>
          </cell>
          <cell r="O85" t="str">
            <v>No</v>
          </cell>
          <cell r="P85" t="str">
            <v>No</v>
          </cell>
          <cell r="Q85" t="str">
            <v>No</v>
          </cell>
          <cell r="R85" t="str">
            <v>No</v>
          </cell>
          <cell r="S85" t="str">
            <v>No</v>
          </cell>
          <cell r="T85" t="str">
            <v>Yes</v>
          </cell>
          <cell r="U85" t="str">
            <v>Yes</v>
          </cell>
          <cell r="V85" t="str">
            <v>Yes</v>
          </cell>
          <cell r="W85" t="str">
            <v>Yes</v>
          </cell>
          <cell r="X85" t="str">
            <v>Yes</v>
          </cell>
          <cell r="Y85" t="str">
            <v>Yes</v>
          </cell>
          <cell r="Z85" t="str">
            <v>Yes</v>
          </cell>
          <cell r="AA85" t="str">
            <v>No</v>
          </cell>
          <cell r="AB85" t="str">
            <v>No</v>
          </cell>
          <cell r="AC85" t="str">
            <v>No</v>
          </cell>
          <cell r="AD85" t="str">
            <v xml:space="preserve">7 8 9 10 11 12 13 </v>
          </cell>
          <cell r="AE85" t="str">
            <v>No</v>
          </cell>
          <cell r="AF85" t="str">
            <v>No</v>
          </cell>
          <cell r="AG85" t="str">
            <v>Yes</v>
          </cell>
          <cell r="AH85" t="str">
            <v>No</v>
          </cell>
          <cell r="AI85" t="str">
            <v>No</v>
          </cell>
          <cell r="AJ85" t="str">
            <v>Yes</v>
          </cell>
          <cell r="AK85" t="str">
            <v>Yes</v>
          </cell>
          <cell r="AL85" t="str">
            <v>Yes</v>
          </cell>
          <cell r="AM85" t="str">
            <v>Yes</v>
          </cell>
          <cell r="AN85" t="str">
            <v>Yes</v>
          </cell>
          <cell r="AO85" t="str">
            <v>Yes</v>
          </cell>
          <cell r="AP85" t="str">
            <v>No</v>
          </cell>
          <cell r="AQ85" t="str">
            <v>Yes</v>
          </cell>
          <cell r="AR85" t="str">
            <v>Yes</v>
          </cell>
          <cell r="AS85" t="str">
            <v>Yes</v>
          </cell>
          <cell r="AT85" t="str">
            <v>Yes</v>
          </cell>
          <cell r="AU85" t="str">
            <v>Yes</v>
          </cell>
          <cell r="AV85" t="str">
            <v>No</v>
          </cell>
          <cell r="AW85" t="str">
            <v>No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78</v>
          </cell>
          <cell r="BH85">
            <v>70</v>
          </cell>
          <cell r="BI85">
            <v>100</v>
          </cell>
          <cell r="BJ85">
            <v>129</v>
          </cell>
          <cell r="BK85">
            <v>90</v>
          </cell>
          <cell r="BL85">
            <v>0</v>
          </cell>
          <cell r="BM85">
            <v>0</v>
          </cell>
          <cell r="BN85">
            <v>0</v>
          </cell>
          <cell r="BO85">
            <v>467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78</v>
          </cell>
          <cell r="BZ85">
            <v>70</v>
          </cell>
          <cell r="CA85">
            <v>100</v>
          </cell>
          <cell r="CB85">
            <v>129</v>
          </cell>
          <cell r="CC85">
            <v>90</v>
          </cell>
          <cell r="CD85">
            <v>0</v>
          </cell>
          <cell r="CE85">
            <v>0</v>
          </cell>
          <cell r="CF85">
            <v>0</v>
          </cell>
          <cell r="CG85">
            <v>467</v>
          </cell>
        </row>
        <row r="86">
          <cell r="A86" t="str">
            <v>0554303</v>
          </cell>
          <cell r="B86" t="str">
            <v>Ulei Secondary</v>
          </cell>
          <cell r="C86" t="str">
            <v>ENG</v>
          </cell>
          <cell r="D86" t="str">
            <v>PEB_SHEFA</v>
          </cell>
          <cell r="E86" t="str">
            <v>Shefa PEB</v>
          </cell>
          <cell r="F86" t="str">
            <v>V</v>
          </cell>
          <cell r="G86" t="str">
            <v>Government of Vanuatu</v>
          </cell>
          <cell r="H86" t="str">
            <v>Efate</v>
          </cell>
          <cell r="I86" t="str">
            <v>Shefa</v>
          </cell>
          <cell r="J86" t="str">
            <v>0084722001</v>
          </cell>
          <cell r="K86" t="str">
            <v>ULEI JUNIOR SECONDARY SCHOOL</v>
          </cell>
          <cell r="L86" t="str">
            <v>SS</v>
          </cell>
          <cell r="M86" t="str">
            <v>No</v>
          </cell>
          <cell r="N86" t="str">
            <v>No</v>
          </cell>
          <cell r="O86" t="str">
            <v>No</v>
          </cell>
          <cell r="P86" t="str">
            <v>No</v>
          </cell>
          <cell r="Q86" t="str">
            <v>No</v>
          </cell>
          <cell r="R86" t="str">
            <v>No</v>
          </cell>
          <cell r="S86" t="str">
            <v>No</v>
          </cell>
          <cell r="T86" t="str">
            <v>Yes</v>
          </cell>
          <cell r="U86" t="str">
            <v>Yes</v>
          </cell>
          <cell r="V86" t="str">
            <v>Yes</v>
          </cell>
          <cell r="W86" t="str">
            <v>Yes</v>
          </cell>
          <cell r="X86" t="str">
            <v>No</v>
          </cell>
          <cell r="Y86" t="str">
            <v>No</v>
          </cell>
          <cell r="Z86" t="str">
            <v>No</v>
          </cell>
          <cell r="AA86" t="str">
            <v>No</v>
          </cell>
          <cell r="AB86" t="str">
            <v>No</v>
          </cell>
          <cell r="AC86" t="str">
            <v>No</v>
          </cell>
          <cell r="AD86" t="str">
            <v xml:space="preserve">7 8 9 10 </v>
          </cell>
          <cell r="AE86" t="str">
            <v>No</v>
          </cell>
          <cell r="AF86" t="str">
            <v>No</v>
          </cell>
          <cell r="AG86" t="str">
            <v>Yes</v>
          </cell>
          <cell r="AH86" t="str">
            <v>No</v>
          </cell>
          <cell r="AI86" t="str">
            <v>No</v>
          </cell>
          <cell r="AJ86" t="str">
            <v>Yes</v>
          </cell>
          <cell r="AK86" t="str">
            <v>Yes</v>
          </cell>
          <cell r="AL86" t="str">
            <v>Yes</v>
          </cell>
          <cell r="AM86" t="str">
            <v>Yes</v>
          </cell>
          <cell r="AN86" t="str">
            <v>Yes</v>
          </cell>
          <cell r="AO86" t="str">
            <v>Yes</v>
          </cell>
          <cell r="AP86" t="str">
            <v>No</v>
          </cell>
          <cell r="AQ86" t="str">
            <v>No</v>
          </cell>
          <cell r="AR86" t="str">
            <v>Yes</v>
          </cell>
          <cell r="AS86" t="str">
            <v>Yes</v>
          </cell>
          <cell r="AT86" t="str">
            <v>Yes</v>
          </cell>
          <cell r="AU86" t="str">
            <v>Yes</v>
          </cell>
          <cell r="AV86" t="str">
            <v>No</v>
          </cell>
          <cell r="AW86" t="str">
            <v>No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67</v>
          </cell>
          <cell r="BF86">
            <v>58</v>
          </cell>
          <cell r="BG86">
            <v>55</v>
          </cell>
          <cell r="BH86">
            <v>80</v>
          </cell>
          <cell r="BI86">
            <v>61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321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67</v>
          </cell>
          <cell r="BX86">
            <v>58</v>
          </cell>
          <cell r="BY86">
            <v>55</v>
          </cell>
          <cell r="BZ86">
            <v>80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260</v>
          </cell>
        </row>
        <row r="87">
          <cell r="A87" t="str">
            <v>0554408</v>
          </cell>
          <cell r="B87" t="str">
            <v>Sea Side Community Secondary</v>
          </cell>
          <cell r="C87" t="str">
            <v>ENG</v>
          </cell>
          <cell r="D87" t="str">
            <v>PCV</v>
          </cell>
          <cell r="E87" t="str">
            <v>Presbyterian Church of Vanuatu</v>
          </cell>
          <cell r="F87" t="str">
            <v>G</v>
          </cell>
          <cell r="G87" t="str">
            <v>Church (Government Assisted)</v>
          </cell>
          <cell r="H87" t="str">
            <v>Efate</v>
          </cell>
          <cell r="I87" t="str">
            <v>Shefa</v>
          </cell>
          <cell r="J87" t="str">
            <v>0087030001</v>
          </cell>
          <cell r="K87" t="str">
            <v>SEASIDE COMMUNITY SCHOOL</v>
          </cell>
          <cell r="L87" t="str">
            <v>SS</v>
          </cell>
          <cell r="M87" t="str">
            <v>No</v>
          </cell>
          <cell r="N87" t="str">
            <v>No</v>
          </cell>
          <cell r="O87" t="str">
            <v>No</v>
          </cell>
          <cell r="P87" t="str">
            <v>No</v>
          </cell>
          <cell r="Q87" t="str">
            <v>No</v>
          </cell>
          <cell r="R87" t="str">
            <v>No</v>
          </cell>
          <cell r="S87" t="str">
            <v>No</v>
          </cell>
          <cell r="T87" t="str">
            <v>Yes</v>
          </cell>
          <cell r="U87" t="str">
            <v>Yes</v>
          </cell>
          <cell r="V87" t="str">
            <v>Yes</v>
          </cell>
          <cell r="W87" t="str">
            <v>Yes</v>
          </cell>
          <cell r="X87" t="str">
            <v>No</v>
          </cell>
          <cell r="Y87" t="str">
            <v>No</v>
          </cell>
          <cell r="Z87" t="str">
            <v>No</v>
          </cell>
          <cell r="AA87" t="str">
            <v>No</v>
          </cell>
          <cell r="AB87" t="str">
            <v>No</v>
          </cell>
          <cell r="AC87" t="str">
            <v>No</v>
          </cell>
          <cell r="AD87" t="str">
            <v xml:space="preserve">7 8 9 10 </v>
          </cell>
          <cell r="AE87" t="str">
            <v>No</v>
          </cell>
          <cell r="AF87" t="str">
            <v>No</v>
          </cell>
          <cell r="AG87" t="str">
            <v>Yes</v>
          </cell>
          <cell r="AH87" t="str">
            <v>No</v>
          </cell>
          <cell r="AI87" t="str">
            <v>No</v>
          </cell>
          <cell r="AJ87" t="str">
            <v>Yes</v>
          </cell>
          <cell r="AK87" t="str">
            <v>Yes</v>
          </cell>
          <cell r="AL87" t="str">
            <v>Yes</v>
          </cell>
          <cell r="AM87" t="str">
            <v>Yes</v>
          </cell>
          <cell r="AN87" t="str">
            <v>Yes</v>
          </cell>
          <cell r="AO87" t="str">
            <v>Yes</v>
          </cell>
          <cell r="AP87" t="str">
            <v>No</v>
          </cell>
          <cell r="AQ87" t="str">
            <v>Yes</v>
          </cell>
          <cell r="AR87" t="str">
            <v>Yes</v>
          </cell>
          <cell r="AS87" t="str">
            <v>Yes</v>
          </cell>
          <cell r="AT87" t="str">
            <v>Yes</v>
          </cell>
          <cell r="AU87" t="str">
            <v>Yes</v>
          </cell>
          <cell r="AV87" t="str">
            <v>No</v>
          </cell>
          <cell r="AW87" t="str">
            <v>No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53</v>
          </cell>
          <cell r="BF87">
            <v>39</v>
          </cell>
          <cell r="BG87">
            <v>46</v>
          </cell>
          <cell r="BH87">
            <v>31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169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53</v>
          </cell>
          <cell r="BX87">
            <v>39</v>
          </cell>
          <cell r="BY87">
            <v>46</v>
          </cell>
          <cell r="BZ87">
            <v>31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169</v>
          </cell>
        </row>
        <row r="88">
          <cell r="A88" t="str">
            <v>0554419</v>
          </cell>
          <cell r="B88" t="str">
            <v>Suango Mele French Secondary</v>
          </cell>
          <cell r="C88" t="str">
            <v>FRE</v>
          </cell>
          <cell r="D88" t="str">
            <v>PEB_SHEFA</v>
          </cell>
          <cell r="E88" t="str">
            <v>Shefa PEB</v>
          </cell>
          <cell r="F88" t="str">
            <v>V</v>
          </cell>
          <cell r="G88" t="str">
            <v>Government of Vanuatu</v>
          </cell>
          <cell r="H88" t="str">
            <v>Efate</v>
          </cell>
          <cell r="I88" t="str">
            <v>Shefa</v>
          </cell>
          <cell r="J88" t="str">
            <v>0084825001</v>
          </cell>
          <cell r="K88" t="str">
            <v>ECOLE PUBLIQUE DE SUANGO</v>
          </cell>
          <cell r="L88" t="str">
            <v>SS</v>
          </cell>
          <cell r="M88" t="str">
            <v>No</v>
          </cell>
          <cell r="N88" t="str">
            <v>No</v>
          </cell>
          <cell r="O88" t="str">
            <v>No</v>
          </cell>
          <cell r="P88" t="str">
            <v>No</v>
          </cell>
          <cell r="Q88" t="str">
            <v>No</v>
          </cell>
          <cell r="R88" t="str">
            <v>No</v>
          </cell>
          <cell r="S88" t="str">
            <v>No</v>
          </cell>
          <cell r="T88" t="str">
            <v>Yes</v>
          </cell>
          <cell r="U88" t="str">
            <v>Yes</v>
          </cell>
          <cell r="V88" t="str">
            <v>Yes</v>
          </cell>
          <cell r="W88" t="str">
            <v>Yes</v>
          </cell>
          <cell r="X88" t="str">
            <v>No</v>
          </cell>
          <cell r="Y88" t="str">
            <v>No</v>
          </cell>
          <cell r="Z88" t="str">
            <v>No</v>
          </cell>
          <cell r="AA88" t="str">
            <v>No</v>
          </cell>
          <cell r="AB88" t="str">
            <v>No</v>
          </cell>
          <cell r="AC88" t="str">
            <v>No</v>
          </cell>
          <cell r="AD88" t="str">
            <v xml:space="preserve">7 8 9 10 </v>
          </cell>
          <cell r="AE88" t="str">
            <v>No</v>
          </cell>
          <cell r="AF88" t="str">
            <v>No</v>
          </cell>
          <cell r="AG88" t="str">
            <v>Yes</v>
          </cell>
          <cell r="AH88" t="str">
            <v>No</v>
          </cell>
          <cell r="AI88" t="str">
            <v>No</v>
          </cell>
          <cell r="AJ88" t="str">
            <v>Yes</v>
          </cell>
          <cell r="AK88" t="str">
            <v>Yes</v>
          </cell>
          <cell r="AL88" t="str">
            <v>Yes</v>
          </cell>
          <cell r="AM88" t="str">
            <v>Yes</v>
          </cell>
          <cell r="AN88" t="str">
            <v>Yes</v>
          </cell>
          <cell r="AO88" t="str">
            <v>Yes</v>
          </cell>
          <cell r="AP88" t="str">
            <v>No</v>
          </cell>
          <cell r="AQ88" t="str">
            <v>Yes</v>
          </cell>
          <cell r="AR88" t="str">
            <v>Yes</v>
          </cell>
          <cell r="AS88" t="str">
            <v>Yes</v>
          </cell>
          <cell r="AT88" t="str">
            <v>Yes</v>
          </cell>
          <cell r="AU88" t="str">
            <v>Yes</v>
          </cell>
          <cell r="AV88" t="str">
            <v>No</v>
          </cell>
          <cell r="AW88" t="str">
            <v>No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39</v>
          </cell>
          <cell r="BF88">
            <v>41</v>
          </cell>
          <cell r="BG88">
            <v>28</v>
          </cell>
          <cell r="BH88">
            <v>26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134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39</v>
          </cell>
          <cell r="BX88">
            <v>41</v>
          </cell>
          <cell r="BY88">
            <v>28</v>
          </cell>
          <cell r="BZ88">
            <v>26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134</v>
          </cell>
        </row>
        <row r="89">
          <cell r="A89" t="str">
            <v>0554423</v>
          </cell>
          <cell r="B89" t="str">
            <v>Suango Mele English Secondary</v>
          </cell>
          <cell r="C89" t="str">
            <v>ENG</v>
          </cell>
          <cell r="D89" t="str">
            <v>PEB_SHEFA</v>
          </cell>
          <cell r="E89" t="str">
            <v>Shefa PEB</v>
          </cell>
          <cell r="F89" t="str">
            <v>V</v>
          </cell>
          <cell r="G89" t="str">
            <v>Government of Vanuatu</v>
          </cell>
          <cell r="H89" t="str">
            <v>Efate</v>
          </cell>
          <cell r="I89" t="str">
            <v>Shefa</v>
          </cell>
          <cell r="J89" t="str">
            <v>0084825001</v>
          </cell>
          <cell r="K89" t="str">
            <v>ECOLE PUBLIQUE DE SUANGO</v>
          </cell>
          <cell r="L89" t="str">
            <v>SS</v>
          </cell>
          <cell r="M89" t="str">
            <v>No</v>
          </cell>
          <cell r="N89" t="str">
            <v>No</v>
          </cell>
          <cell r="O89" t="str">
            <v>No</v>
          </cell>
          <cell r="P89" t="str">
            <v>No</v>
          </cell>
          <cell r="Q89" t="str">
            <v>No</v>
          </cell>
          <cell r="R89" t="str">
            <v>No</v>
          </cell>
          <cell r="S89" t="str">
            <v>No</v>
          </cell>
          <cell r="T89" t="str">
            <v>Yes</v>
          </cell>
          <cell r="U89" t="str">
            <v>Yes</v>
          </cell>
          <cell r="V89" t="str">
            <v>Yes</v>
          </cell>
          <cell r="W89" t="str">
            <v>Yes</v>
          </cell>
          <cell r="X89" t="str">
            <v>No</v>
          </cell>
          <cell r="Y89" t="str">
            <v>No</v>
          </cell>
          <cell r="Z89" t="str">
            <v>No</v>
          </cell>
          <cell r="AA89" t="str">
            <v>No</v>
          </cell>
          <cell r="AB89" t="str">
            <v>No</v>
          </cell>
          <cell r="AC89" t="str">
            <v>No</v>
          </cell>
          <cell r="AD89" t="str">
            <v xml:space="preserve">7 8 9 10 </v>
          </cell>
          <cell r="AE89" t="str">
            <v>No</v>
          </cell>
          <cell r="AF89" t="str">
            <v>No</v>
          </cell>
          <cell r="AG89" t="str">
            <v>Yes</v>
          </cell>
          <cell r="AH89" t="str">
            <v>No</v>
          </cell>
          <cell r="AI89" t="str">
            <v>No</v>
          </cell>
          <cell r="AJ89" t="str">
            <v>Yes</v>
          </cell>
          <cell r="AK89" t="str">
            <v>Yes</v>
          </cell>
          <cell r="AL89" t="str">
            <v>Yes</v>
          </cell>
          <cell r="AM89" t="str">
            <v>Yes</v>
          </cell>
          <cell r="AN89" t="str">
            <v>Yes</v>
          </cell>
          <cell r="AO89" t="str">
            <v>Yes</v>
          </cell>
          <cell r="AP89" t="str">
            <v>No</v>
          </cell>
          <cell r="AQ89" t="str">
            <v>Yes</v>
          </cell>
          <cell r="AR89" t="str">
            <v>Yes</v>
          </cell>
          <cell r="AS89" t="str">
            <v>Yes</v>
          </cell>
          <cell r="AT89" t="str">
            <v>Yes</v>
          </cell>
          <cell r="AU89" t="str">
            <v>Yes</v>
          </cell>
          <cell r="AV89" t="str">
            <v>No</v>
          </cell>
          <cell r="AW89" t="str">
            <v>No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22</v>
          </cell>
          <cell r="BH89">
            <v>32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54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22</v>
          </cell>
          <cell r="BZ89">
            <v>32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54</v>
          </cell>
        </row>
        <row r="90">
          <cell r="A90" t="str">
            <v>0554499</v>
          </cell>
          <cell r="B90" t="str">
            <v>Collège de Esnaar</v>
          </cell>
          <cell r="C90" t="str">
            <v>FRE</v>
          </cell>
          <cell r="D90" t="str">
            <v>PEB_SHEFA</v>
          </cell>
          <cell r="E90" t="str">
            <v>Shefa PEB</v>
          </cell>
          <cell r="F90" t="str">
            <v>V</v>
          </cell>
          <cell r="G90" t="str">
            <v>Government of Vanuatu</v>
          </cell>
          <cell r="H90" t="str">
            <v>Efate</v>
          </cell>
          <cell r="I90" t="str">
            <v>Shefa</v>
          </cell>
          <cell r="J90" t="str">
            <v>0084757001</v>
          </cell>
          <cell r="K90" t="str">
            <v>ECOLE PUBLIQUE ESNAAR</v>
          </cell>
          <cell r="L90" t="str">
            <v>SS</v>
          </cell>
          <cell r="M90" t="str">
            <v>No</v>
          </cell>
          <cell r="N90" t="str">
            <v>No</v>
          </cell>
          <cell r="O90" t="str">
            <v>No</v>
          </cell>
          <cell r="P90" t="str">
            <v>No</v>
          </cell>
          <cell r="Q90" t="str">
            <v>No</v>
          </cell>
          <cell r="R90" t="str">
            <v>No</v>
          </cell>
          <cell r="S90" t="str">
            <v>No</v>
          </cell>
          <cell r="T90" t="str">
            <v>Yes</v>
          </cell>
          <cell r="U90" t="str">
            <v>Yes</v>
          </cell>
          <cell r="V90" t="str">
            <v>Yes</v>
          </cell>
          <cell r="W90" t="str">
            <v>Yes</v>
          </cell>
          <cell r="X90" t="str">
            <v>No</v>
          </cell>
          <cell r="Y90" t="str">
            <v>No</v>
          </cell>
          <cell r="Z90" t="str">
            <v>No</v>
          </cell>
          <cell r="AA90" t="str">
            <v>No</v>
          </cell>
          <cell r="AB90" t="str">
            <v>No</v>
          </cell>
          <cell r="AC90" t="str">
            <v>No</v>
          </cell>
          <cell r="AD90" t="str">
            <v xml:space="preserve">7 8 9 10 </v>
          </cell>
          <cell r="AE90" t="str">
            <v>No</v>
          </cell>
          <cell r="AF90" t="str">
            <v>No</v>
          </cell>
          <cell r="AG90" t="str">
            <v>Yes</v>
          </cell>
          <cell r="AH90" t="str">
            <v>No</v>
          </cell>
          <cell r="AI90" t="str">
            <v>No</v>
          </cell>
          <cell r="AJ90" t="str">
            <v>Yes</v>
          </cell>
          <cell r="AK90" t="str">
            <v>Yes</v>
          </cell>
          <cell r="AL90" t="str">
            <v>Yes</v>
          </cell>
          <cell r="AM90" t="str">
            <v>Yes</v>
          </cell>
          <cell r="AN90" t="str">
            <v>Yes</v>
          </cell>
          <cell r="AO90" t="str">
            <v>Yes</v>
          </cell>
          <cell r="AP90" t="str">
            <v>Yes</v>
          </cell>
          <cell r="AQ90" t="str">
            <v>Yes</v>
          </cell>
          <cell r="AR90" t="str">
            <v>Yes</v>
          </cell>
          <cell r="AS90" t="str">
            <v>Yes</v>
          </cell>
          <cell r="AT90" t="str">
            <v>Yes</v>
          </cell>
          <cell r="AU90" t="str">
            <v>Yes</v>
          </cell>
          <cell r="AV90" t="str">
            <v>No</v>
          </cell>
          <cell r="AW90" t="str">
            <v>No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22</v>
          </cell>
          <cell r="BF90">
            <v>22</v>
          </cell>
          <cell r="BG90">
            <v>20</v>
          </cell>
          <cell r="BH90">
            <v>11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75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22</v>
          </cell>
          <cell r="BX90">
            <v>22</v>
          </cell>
          <cell r="BY90">
            <v>20</v>
          </cell>
          <cell r="BZ90">
            <v>11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75</v>
          </cell>
        </row>
        <row r="91">
          <cell r="A91" t="str">
            <v>055467</v>
          </cell>
          <cell r="B91" t="str">
            <v>Bethany Community Christian Secondary</v>
          </cell>
          <cell r="C91" t="str">
            <v>ENG</v>
          </cell>
          <cell r="D91" t="str">
            <v>AOG</v>
          </cell>
          <cell r="E91" t="str">
            <v>Assemblies of God</v>
          </cell>
          <cell r="F91" t="str">
            <v>G</v>
          </cell>
          <cell r="G91" t="str">
            <v>Church (Government Assisted)</v>
          </cell>
          <cell r="H91" t="str">
            <v>Efate</v>
          </cell>
          <cell r="I91" t="str">
            <v>Shefa</v>
          </cell>
          <cell r="L91" t="str">
            <v>SS</v>
          </cell>
          <cell r="M91" t="str">
            <v>No</v>
          </cell>
          <cell r="N91" t="str">
            <v>No</v>
          </cell>
          <cell r="O91" t="str">
            <v>No</v>
          </cell>
          <cell r="P91" t="str">
            <v>No</v>
          </cell>
          <cell r="Q91" t="str">
            <v>No</v>
          </cell>
          <cell r="R91" t="str">
            <v>No</v>
          </cell>
          <cell r="S91" t="str">
            <v>No</v>
          </cell>
          <cell r="T91" t="str">
            <v>Yes</v>
          </cell>
          <cell r="U91" t="str">
            <v>Yes</v>
          </cell>
          <cell r="V91" t="str">
            <v>Yes</v>
          </cell>
          <cell r="W91" t="str">
            <v>Yes</v>
          </cell>
          <cell r="X91" t="str">
            <v>No</v>
          </cell>
          <cell r="Y91" t="str">
            <v>No</v>
          </cell>
          <cell r="Z91" t="str">
            <v>No</v>
          </cell>
          <cell r="AA91" t="str">
            <v>No</v>
          </cell>
          <cell r="AB91" t="str">
            <v>No</v>
          </cell>
          <cell r="AC91" t="str">
            <v>No</v>
          </cell>
          <cell r="AD91" t="str">
            <v xml:space="preserve">7 8 9 10 </v>
          </cell>
          <cell r="AE91" t="str">
            <v>No</v>
          </cell>
          <cell r="AF91" t="str">
            <v>No</v>
          </cell>
          <cell r="AG91" t="str">
            <v>Yes</v>
          </cell>
          <cell r="AH91" t="str">
            <v>No</v>
          </cell>
          <cell r="AI91" t="str">
            <v>No</v>
          </cell>
          <cell r="AJ91" t="str">
            <v>No</v>
          </cell>
          <cell r="AK91" t="str">
            <v>No</v>
          </cell>
          <cell r="AL91" t="str">
            <v>No</v>
          </cell>
          <cell r="AM91" t="str">
            <v>No</v>
          </cell>
          <cell r="AN91" t="str">
            <v>No</v>
          </cell>
          <cell r="AO91" t="str">
            <v>No</v>
          </cell>
          <cell r="AP91" t="str">
            <v>No</v>
          </cell>
          <cell r="AQ91" t="str">
            <v>No</v>
          </cell>
          <cell r="AR91" t="str">
            <v>No</v>
          </cell>
          <cell r="AS91" t="str">
            <v>No</v>
          </cell>
          <cell r="AT91" t="str">
            <v>No</v>
          </cell>
          <cell r="AU91" t="str">
            <v>No</v>
          </cell>
          <cell r="AV91" t="str">
            <v>No</v>
          </cell>
          <cell r="AW91" t="str">
            <v>Yes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</row>
        <row r="92">
          <cell r="A92" t="str">
            <v>0557445</v>
          </cell>
          <cell r="B92" t="str">
            <v>Eles Secondary</v>
          </cell>
          <cell r="C92" t="str">
            <v>ENG</v>
          </cell>
          <cell r="D92" t="str">
            <v>PEB_SHEFA</v>
          </cell>
          <cell r="E92" t="str">
            <v>Shefa PEB</v>
          </cell>
          <cell r="F92" t="str">
            <v>V</v>
          </cell>
          <cell r="G92" t="str">
            <v>Government of Vanuatu</v>
          </cell>
          <cell r="H92" t="str">
            <v>Nguna</v>
          </cell>
          <cell r="I92" t="str">
            <v>Shefa</v>
          </cell>
          <cell r="J92" t="str">
            <v>0084805001</v>
          </cell>
          <cell r="K92" t="str">
            <v>ELES PRIMARY SCHOOL</v>
          </cell>
          <cell r="L92" t="str">
            <v>SS</v>
          </cell>
          <cell r="M92" t="str">
            <v>No</v>
          </cell>
          <cell r="N92" t="str">
            <v>No</v>
          </cell>
          <cell r="O92" t="str">
            <v>No</v>
          </cell>
          <cell r="P92" t="str">
            <v>No</v>
          </cell>
          <cell r="Q92" t="str">
            <v>No</v>
          </cell>
          <cell r="R92" t="str">
            <v>No</v>
          </cell>
          <cell r="S92" t="str">
            <v>No</v>
          </cell>
          <cell r="T92" t="str">
            <v>Yes</v>
          </cell>
          <cell r="U92" t="str">
            <v>Yes</v>
          </cell>
          <cell r="V92" t="str">
            <v>Yes</v>
          </cell>
          <cell r="W92" t="str">
            <v>Yes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 t="str">
            <v>No</v>
          </cell>
          <cell r="AC92" t="str">
            <v>No</v>
          </cell>
          <cell r="AD92" t="str">
            <v xml:space="preserve">7 8 9 10 </v>
          </cell>
          <cell r="AE92" t="str">
            <v>No</v>
          </cell>
          <cell r="AF92" t="str">
            <v>No</v>
          </cell>
          <cell r="AG92" t="str">
            <v>Yes</v>
          </cell>
          <cell r="AH92" t="str">
            <v>No</v>
          </cell>
          <cell r="AI92" t="str">
            <v>No</v>
          </cell>
          <cell r="AJ92" t="str">
            <v>Yes</v>
          </cell>
          <cell r="AK92" t="str">
            <v>Yes</v>
          </cell>
          <cell r="AL92" t="str">
            <v>Yes</v>
          </cell>
          <cell r="AM92" t="str">
            <v>Yes</v>
          </cell>
          <cell r="AN92" t="str">
            <v>Yes</v>
          </cell>
          <cell r="AO92" t="str">
            <v>Yes</v>
          </cell>
          <cell r="AP92" t="str">
            <v>Yes</v>
          </cell>
          <cell r="AQ92" t="str">
            <v>Yes</v>
          </cell>
          <cell r="AR92" t="str">
            <v>Yes</v>
          </cell>
          <cell r="AS92" t="str">
            <v>Yes</v>
          </cell>
          <cell r="AT92" t="str">
            <v>Yes</v>
          </cell>
          <cell r="AU92" t="str">
            <v>Yes</v>
          </cell>
          <cell r="AV92" t="str">
            <v>No</v>
          </cell>
          <cell r="AW92" t="str">
            <v>No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53</v>
          </cell>
          <cell r="BF92">
            <v>44</v>
          </cell>
          <cell r="BG92">
            <v>41</v>
          </cell>
          <cell r="BH92">
            <v>28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166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53</v>
          </cell>
          <cell r="BX92">
            <v>44</v>
          </cell>
          <cell r="BY92">
            <v>41</v>
          </cell>
          <cell r="BZ92">
            <v>28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166</v>
          </cell>
        </row>
        <row r="93">
          <cell r="A93" t="str">
            <v>0663314</v>
          </cell>
          <cell r="B93" t="str">
            <v>Ipota Secondary</v>
          </cell>
          <cell r="C93" t="str">
            <v>ENG</v>
          </cell>
          <cell r="D93" t="str">
            <v>PEB_TAFEA</v>
          </cell>
          <cell r="E93" t="str">
            <v>Tafea PEB</v>
          </cell>
          <cell r="F93" t="str">
            <v>V</v>
          </cell>
          <cell r="G93" t="str">
            <v>Government of Vanuatu</v>
          </cell>
          <cell r="H93" t="str">
            <v>Erromango</v>
          </cell>
          <cell r="I93" t="str">
            <v>Tafea</v>
          </cell>
          <cell r="J93" t="str">
            <v>0084747001</v>
          </cell>
          <cell r="K93" t="str">
            <v>IPOTA JUNIOR SECONDARY SCHOOL</v>
          </cell>
          <cell r="L93" t="str">
            <v>SS</v>
          </cell>
          <cell r="M93" t="str">
            <v>No</v>
          </cell>
          <cell r="N93" t="str">
            <v>No</v>
          </cell>
          <cell r="O93" t="str">
            <v>No</v>
          </cell>
          <cell r="P93" t="str">
            <v>No</v>
          </cell>
          <cell r="Q93" t="str">
            <v>No</v>
          </cell>
          <cell r="R93" t="str">
            <v>No</v>
          </cell>
          <cell r="S93" t="str">
            <v>No</v>
          </cell>
          <cell r="T93" t="str">
            <v>Yes</v>
          </cell>
          <cell r="U93" t="str">
            <v>Yes</v>
          </cell>
          <cell r="V93" t="str">
            <v>Yes</v>
          </cell>
          <cell r="W93" t="str">
            <v>Yes</v>
          </cell>
          <cell r="X93" t="str">
            <v>No</v>
          </cell>
          <cell r="Y93" t="str">
            <v>No</v>
          </cell>
          <cell r="Z93" t="str">
            <v>No</v>
          </cell>
          <cell r="AA93" t="str">
            <v>No</v>
          </cell>
          <cell r="AB93" t="str">
            <v>No</v>
          </cell>
          <cell r="AC93" t="str">
            <v>No</v>
          </cell>
          <cell r="AD93" t="str">
            <v xml:space="preserve">7 8 9 10 </v>
          </cell>
          <cell r="AE93" t="str">
            <v>No</v>
          </cell>
          <cell r="AF93" t="str">
            <v>No</v>
          </cell>
          <cell r="AG93" t="str">
            <v>Yes</v>
          </cell>
          <cell r="AH93" t="str">
            <v>No</v>
          </cell>
          <cell r="AI93" t="str">
            <v>No</v>
          </cell>
          <cell r="AJ93" t="str">
            <v>Yes</v>
          </cell>
          <cell r="AK93" t="str">
            <v>Yes</v>
          </cell>
          <cell r="AL93" t="str">
            <v>Yes</v>
          </cell>
          <cell r="AM93" t="str">
            <v>Yes</v>
          </cell>
          <cell r="AN93" t="str">
            <v>Yes</v>
          </cell>
          <cell r="AO93" t="str">
            <v>Yes</v>
          </cell>
          <cell r="AP93" t="str">
            <v>Yes</v>
          </cell>
          <cell r="AQ93" t="str">
            <v>Yes</v>
          </cell>
          <cell r="AR93" t="str">
            <v>Yes</v>
          </cell>
          <cell r="AS93" t="str">
            <v>Yes</v>
          </cell>
          <cell r="AT93" t="str">
            <v>Yes</v>
          </cell>
          <cell r="AU93" t="str">
            <v>Yes</v>
          </cell>
          <cell r="AV93" t="str">
            <v>No</v>
          </cell>
          <cell r="AW93" t="str">
            <v>No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62</v>
          </cell>
          <cell r="BF93">
            <v>40</v>
          </cell>
          <cell r="BG93">
            <v>42</v>
          </cell>
          <cell r="BH93">
            <v>31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175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62</v>
          </cell>
          <cell r="BX93">
            <v>40</v>
          </cell>
          <cell r="BY93">
            <v>42</v>
          </cell>
          <cell r="BZ93">
            <v>31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175</v>
          </cell>
        </row>
        <row r="94">
          <cell r="A94" t="str">
            <v>0663513</v>
          </cell>
          <cell r="B94" t="str">
            <v>William Bay Secondary</v>
          </cell>
          <cell r="C94" t="str">
            <v>ENG</v>
          </cell>
          <cell r="D94" t="str">
            <v>PCV</v>
          </cell>
          <cell r="E94" t="str">
            <v>Presbyterian Church of Vanuatu</v>
          </cell>
          <cell r="F94" t="str">
            <v>G</v>
          </cell>
          <cell r="G94" t="str">
            <v>Church (Government Assisted)</v>
          </cell>
          <cell r="H94" t="str">
            <v>Erromango</v>
          </cell>
          <cell r="I94" t="str">
            <v>Tafea</v>
          </cell>
          <cell r="J94" t="str">
            <v>0084951001</v>
          </cell>
          <cell r="K94" t="str">
            <v>DILLON'S BAY PRIMARY SCHOOL</v>
          </cell>
          <cell r="L94" t="str">
            <v>SS</v>
          </cell>
          <cell r="M94" t="str">
            <v>No</v>
          </cell>
          <cell r="N94" t="str">
            <v>No</v>
          </cell>
          <cell r="O94" t="str">
            <v>No</v>
          </cell>
          <cell r="P94" t="str">
            <v>No</v>
          </cell>
          <cell r="Q94" t="str">
            <v>No</v>
          </cell>
          <cell r="R94" t="str">
            <v>No</v>
          </cell>
          <cell r="S94" t="str">
            <v>No</v>
          </cell>
          <cell r="T94" t="str">
            <v>Yes</v>
          </cell>
          <cell r="U94" t="str">
            <v>Yes</v>
          </cell>
          <cell r="V94" t="str">
            <v>Yes</v>
          </cell>
          <cell r="W94" t="str">
            <v>Yes</v>
          </cell>
          <cell r="X94" t="str">
            <v>No</v>
          </cell>
          <cell r="Y94" t="str">
            <v>No</v>
          </cell>
          <cell r="Z94" t="str">
            <v>No</v>
          </cell>
          <cell r="AA94" t="str">
            <v>No</v>
          </cell>
          <cell r="AB94" t="str">
            <v>No</v>
          </cell>
          <cell r="AC94" t="str">
            <v>No</v>
          </cell>
          <cell r="AD94" t="str">
            <v xml:space="preserve">7 8 9 10 </v>
          </cell>
          <cell r="AE94" t="str">
            <v>No</v>
          </cell>
          <cell r="AF94" t="str">
            <v>No</v>
          </cell>
          <cell r="AG94" t="str">
            <v>Yes</v>
          </cell>
          <cell r="AH94" t="str">
            <v>No</v>
          </cell>
          <cell r="AI94" t="str">
            <v>No</v>
          </cell>
          <cell r="AJ94" t="str">
            <v>Yes</v>
          </cell>
          <cell r="AK94" t="str">
            <v>Yes</v>
          </cell>
          <cell r="AL94" t="str">
            <v>Yes</v>
          </cell>
          <cell r="AM94" t="str">
            <v>Yes</v>
          </cell>
          <cell r="AN94" t="str">
            <v>Yes</v>
          </cell>
          <cell r="AO94" t="str">
            <v>Yes</v>
          </cell>
          <cell r="AP94" t="str">
            <v>Yes</v>
          </cell>
          <cell r="AQ94" t="str">
            <v>Yes</v>
          </cell>
          <cell r="AR94" t="str">
            <v>Yes</v>
          </cell>
          <cell r="AS94" t="str">
            <v>Yes</v>
          </cell>
          <cell r="AT94" t="str">
            <v>Yes</v>
          </cell>
          <cell r="AU94" t="str">
            <v>Yes</v>
          </cell>
          <cell r="AV94" t="str">
            <v>No</v>
          </cell>
          <cell r="AW94" t="str">
            <v>No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26</v>
          </cell>
          <cell r="BF94">
            <v>17</v>
          </cell>
          <cell r="BG94">
            <v>35</v>
          </cell>
          <cell r="BH94">
            <v>39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117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26</v>
          </cell>
          <cell r="BX94">
            <v>17</v>
          </cell>
          <cell r="BY94">
            <v>35</v>
          </cell>
          <cell r="BZ94">
            <v>39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117</v>
          </cell>
        </row>
        <row r="95">
          <cell r="A95" t="str">
            <v>0664301</v>
          </cell>
          <cell r="B95" t="str">
            <v>Ienaula Secondary</v>
          </cell>
          <cell r="C95" t="str">
            <v>ENG</v>
          </cell>
          <cell r="D95" t="str">
            <v>PEB_TAFEA</v>
          </cell>
          <cell r="E95" t="str">
            <v>Tafea PEB</v>
          </cell>
          <cell r="F95" t="str">
            <v>V</v>
          </cell>
          <cell r="G95" t="str">
            <v>Government of Vanuatu</v>
          </cell>
          <cell r="H95" t="str">
            <v>Tanna</v>
          </cell>
          <cell r="I95" t="str">
            <v>Tafea</v>
          </cell>
          <cell r="J95" t="str">
            <v>0084735001</v>
          </cell>
          <cell r="K95" t="str">
            <v>IENAULA JUNIOR SECONDARY SCHOOL</v>
          </cell>
          <cell r="L95" t="str">
            <v>SS</v>
          </cell>
          <cell r="M95" t="str">
            <v>No</v>
          </cell>
          <cell r="N95" t="str">
            <v>No</v>
          </cell>
          <cell r="O95" t="str">
            <v>No</v>
          </cell>
          <cell r="P95" t="str">
            <v>No</v>
          </cell>
          <cell r="Q95" t="str">
            <v>No</v>
          </cell>
          <cell r="R95" t="str">
            <v>No</v>
          </cell>
          <cell r="S95" t="str">
            <v>No</v>
          </cell>
          <cell r="T95" t="str">
            <v>Yes</v>
          </cell>
          <cell r="U95" t="str">
            <v>Yes</v>
          </cell>
          <cell r="V95" t="str">
            <v>Yes</v>
          </cell>
          <cell r="W95" t="str">
            <v>Yes</v>
          </cell>
          <cell r="X95" t="str">
            <v>No</v>
          </cell>
          <cell r="Y95" t="str">
            <v>No</v>
          </cell>
          <cell r="Z95" t="str">
            <v>No</v>
          </cell>
          <cell r="AA95" t="str">
            <v>No</v>
          </cell>
          <cell r="AB95" t="str">
            <v>No</v>
          </cell>
          <cell r="AC95" t="str">
            <v>No</v>
          </cell>
          <cell r="AD95" t="str">
            <v xml:space="preserve">7 8 9 10 </v>
          </cell>
          <cell r="AE95" t="str">
            <v>No</v>
          </cell>
          <cell r="AF95" t="str">
            <v>No</v>
          </cell>
          <cell r="AG95" t="str">
            <v>Yes</v>
          </cell>
          <cell r="AH95" t="str">
            <v>No</v>
          </cell>
          <cell r="AI95" t="str">
            <v>No</v>
          </cell>
          <cell r="AJ95" t="str">
            <v>No</v>
          </cell>
          <cell r="AK95" t="str">
            <v>Yes</v>
          </cell>
          <cell r="AL95" t="str">
            <v>Yes</v>
          </cell>
          <cell r="AM95" t="str">
            <v>Yes</v>
          </cell>
          <cell r="AN95" t="str">
            <v>Yes</v>
          </cell>
          <cell r="AO95" t="str">
            <v>Yes</v>
          </cell>
          <cell r="AP95" t="str">
            <v>Yes</v>
          </cell>
          <cell r="AQ95" t="str">
            <v>Yes</v>
          </cell>
          <cell r="AR95" t="str">
            <v>Yes</v>
          </cell>
          <cell r="AS95" t="str">
            <v>Yes</v>
          </cell>
          <cell r="AT95" t="str">
            <v>Yes</v>
          </cell>
          <cell r="AU95" t="str">
            <v>Yes</v>
          </cell>
          <cell r="AV95" t="str">
            <v>No</v>
          </cell>
          <cell r="AW95" t="str">
            <v>No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58</v>
          </cell>
          <cell r="BF95">
            <v>64</v>
          </cell>
          <cell r="BG95">
            <v>41</v>
          </cell>
          <cell r="BH95">
            <v>43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206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58</v>
          </cell>
          <cell r="BX95">
            <v>64</v>
          </cell>
          <cell r="BY95">
            <v>41</v>
          </cell>
          <cell r="BZ95">
            <v>43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206</v>
          </cell>
        </row>
        <row r="96">
          <cell r="A96" t="str">
            <v>0664302</v>
          </cell>
          <cell r="B96" t="str">
            <v>Imaki Secondary</v>
          </cell>
          <cell r="C96" t="str">
            <v>FRE</v>
          </cell>
          <cell r="D96" t="str">
            <v>CATH</v>
          </cell>
          <cell r="E96" t="str">
            <v>Catholic Education Authority</v>
          </cell>
          <cell r="F96" t="str">
            <v>G</v>
          </cell>
          <cell r="G96" t="str">
            <v>Church (Government Assisted)</v>
          </cell>
          <cell r="H96" t="str">
            <v>Tanna</v>
          </cell>
          <cell r="I96" t="str">
            <v>Tafea</v>
          </cell>
          <cell r="J96" t="str">
            <v>0084740001</v>
          </cell>
          <cell r="K96" t="str">
            <v>COLLEGE D'IMAKI</v>
          </cell>
          <cell r="L96" t="str">
            <v>SS</v>
          </cell>
          <cell r="M96" t="str">
            <v>No</v>
          </cell>
          <cell r="N96" t="str">
            <v>No</v>
          </cell>
          <cell r="O96" t="str">
            <v>No</v>
          </cell>
          <cell r="P96" t="str">
            <v>No</v>
          </cell>
          <cell r="Q96" t="str">
            <v>No</v>
          </cell>
          <cell r="R96" t="str">
            <v>No</v>
          </cell>
          <cell r="S96" t="str">
            <v>No</v>
          </cell>
          <cell r="T96" t="str">
            <v>Yes</v>
          </cell>
          <cell r="U96" t="str">
            <v>Yes</v>
          </cell>
          <cell r="V96" t="str">
            <v>Yes</v>
          </cell>
          <cell r="W96" t="str">
            <v>Yes</v>
          </cell>
          <cell r="X96" t="str">
            <v>No</v>
          </cell>
          <cell r="Y96" t="str">
            <v>No</v>
          </cell>
          <cell r="Z96" t="str">
            <v>No</v>
          </cell>
          <cell r="AA96" t="str">
            <v>No</v>
          </cell>
          <cell r="AB96" t="str">
            <v>No</v>
          </cell>
          <cell r="AC96" t="str">
            <v>No</v>
          </cell>
          <cell r="AD96" t="str">
            <v xml:space="preserve">7 8 9 10 </v>
          </cell>
          <cell r="AE96" t="str">
            <v>No</v>
          </cell>
          <cell r="AF96" t="str">
            <v>No</v>
          </cell>
          <cell r="AG96" t="str">
            <v>Yes</v>
          </cell>
          <cell r="AH96" t="str">
            <v>No</v>
          </cell>
          <cell r="AI96" t="str">
            <v>No</v>
          </cell>
          <cell r="AJ96" t="str">
            <v>Yes</v>
          </cell>
          <cell r="AK96" t="str">
            <v>Yes</v>
          </cell>
          <cell r="AL96" t="str">
            <v>Yes</v>
          </cell>
          <cell r="AM96" t="str">
            <v>Yes</v>
          </cell>
          <cell r="AN96" t="str">
            <v>Yes</v>
          </cell>
          <cell r="AO96" t="str">
            <v>Yes</v>
          </cell>
          <cell r="AP96" t="str">
            <v>No</v>
          </cell>
          <cell r="AQ96" t="str">
            <v>Yes</v>
          </cell>
          <cell r="AR96" t="str">
            <v>Yes</v>
          </cell>
          <cell r="AS96" t="str">
            <v>Yes</v>
          </cell>
          <cell r="AT96" t="str">
            <v>Yes</v>
          </cell>
          <cell r="AU96" t="str">
            <v>Yes</v>
          </cell>
          <cell r="AV96" t="str">
            <v>No</v>
          </cell>
          <cell r="AW96" t="str">
            <v>No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55</v>
          </cell>
          <cell r="BF96">
            <v>27</v>
          </cell>
          <cell r="BG96">
            <v>27</v>
          </cell>
          <cell r="BH96">
            <v>17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126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55</v>
          </cell>
          <cell r="BX96">
            <v>27</v>
          </cell>
          <cell r="BY96">
            <v>27</v>
          </cell>
          <cell r="BZ96">
            <v>17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126</v>
          </cell>
        </row>
        <row r="97">
          <cell r="A97" t="str">
            <v>0664303</v>
          </cell>
          <cell r="B97" t="str">
            <v>Isangel French Secondary</v>
          </cell>
          <cell r="C97" t="str">
            <v>FRE</v>
          </cell>
          <cell r="D97" t="str">
            <v>PEB_TAFEA</v>
          </cell>
          <cell r="E97" t="str">
            <v>Tafea PEB</v>
          </cell>
          <cell r="F97" t="str">
            <v>V</v>
          </cell>
          <cell r="G97" t="str">
            <v>Government of Vanuatu</v>
          </cell>
          <cell r="H97" t="str">
            <v>Tanna</v>
          </cell>
          <cell r="I97" t="str">
            <v>Tafea</v>
          </cell>
          <cell r="J97" t="str">
            <v>0084736001</v>
          </cell>
          <cell r="K97" t="str">
            <v>COLLEGE D' ISANGEL</v>
          </cell>
          <cell r="L97" t="str">
            <v>SS</v>
          </cell>
          <cell r="M97" t="str">
            <v>No</v>
          </cell>
          <cell r="N97" t="str">
            <v>No</v>
          </cell>
          <cell r="O97" t="str">
            <v>No</v>
          </cell>
          <cell r="P97" t="str">
            <v>No</v>
          </cell>
          <cell r="Q97" t="str">
            <v>No</v>
          </cell>
          <cell r="R97" t="str">
            <v>No</v>
          </cell>
          <cell r="S97" t="str">
            <v>No</v>
          </cell>
          <cell r="T97" t="str">
            <v>Yes</v>
          </cell>
          <cell r="U97" t="str">
            <v>Yes</v>
          </cell>
          <cell r="V97" t="str">
            <v>Yes</v>
          </cell>
          <cell r="W97" t="str">
            <v>Yes</v>
          </cell>
          <cell r="X97" t="str">
            <v>Yes</v>
          </cell>
          <cell r="Y97" t="str">
            <v>Yes</v>
          </cell>
          <cell r="Z97" t="str">
            <v>No</v>
          </cell>
          <cell r="AA97" t="str">
            <v>No</v>
          </cell>
          <cell r="AB97" t="str">
            <v>No</v>
          </cell>
          <cell r="AC97" t="str">
            <v>No</v>
          </cell>
          <cell r="AD97" t="str">
            <v xml:space="preserve">7 8 9 10 11 12 </v>
          </cell>
          <cell r="AE97" t="str">
            <v>No</v>
          </cell>
          <cell r="AF97" t="str">
            <v>No</v>
          </cell>
          <cell r="AG97" t="str">
            <v>Yes</v>
          </cell>
          <cell r="AH97" t="str">
            <v>No</v>
          </cell>
          <cell r="AI97" t="str">
            <v>No</v>
          </cell>
          <cell r="AJ97" t="str">
            <v>Yes</v>
          </cell>
          <cell r="AK97" t="str">
            <v>Yes</v>
          </cell>
          <cell r="AL97" t="str">
            <v>Yes</v>
          </cell>
          <cell r="AM97" t="str">
            <v>Yes</v>
          </cell>
          <cell r="AN97" t="str">
            <v>Yes</v>
          </cell>
          <cell r="AO97" t="str">
            <v>Yes</v>
          </cell>
          <cell r="AP97" t="str">
            <v>Yes</v>
          </cell>
          <cell r="AQ97" t="str">
            <v>No</v>
          </cell>
          <cell r="AR97" t="str">
            <v>Yes</v>
          </cell>
          <cell r="AS97" t="str">
            <v>Yes</v>
          </cell>
          <cell r="AT97" t="str">
            <v>Yes</v>
          </cell>
          <cell r="AU97" t="str">
            <v>Yes</v>
          </cell>
          <cell r="AV97" t="str">
            <v>No</v>
          </cell>
          <cell r="AW97" t="str">
            <v>No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29</v>
          </cell>
          <cell r="BF97">
            <v>36</v>
          </cell>
          <cell r="BG97">
            <v>21</v>
          </cell>
          <cell r="BH97">
            <v>17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103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29</v>
          </cell>
          <cell r="BX97">
            <v>36</v>
          </cell>
          <cell r="BY97">
            <v>21</v>
          </cell>
          <cell r="BZ97">
            <v>17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103</v>
          </cell>
        </row>
        <row r="98">
          <cell r="A98" t="str">
            <v>0664304</v>
          </cell>
          <cell r="B98" t="str">
            <v>Kwataparen Secondary</v>
          </cell>
          <cell r="C98" t="str">
            <v>ENG</v>
          </cell>
          <cell r="D98" t="str">
            <v>SDA</v>
          </cell>
          <cell r="E98" t="str">
            <v>Seven Day Adventist</v>
          </cell>
          <cell r="F98" t="str">
            <v>G</v>
          </cell>
          <cell r="G98" t="str">
            <v>Church (Government Assisted)</v>
          </cell>
          <cell r="H98" t="str">
            <v>Tanna</v>
          </cell>
          <cell r="I98" t="str">
            <v>Tafea</v>
          </cell>
          <cell r="J98" t="str">
            <v>0084743001</v>
          </cell>
          <cell r="K98" t="str">
            <v>KWATAPAREN JUNIOR SECONDARY SCHOOL</v>
          </cell>
          <cell r="L98" t="str">
            <v>SS</v>
          </cell>
          <cell r="M98" t="str">
            <v>No</v>
          </cell>
          <cell r="N98" t="str">
            <v>No</v>
          </cell>
          <cell r="O98" t="str">
            <v>No</v>
          </cell>
          <cell r="P98" t="str">
            <v>No</v>
          </cell>
          <cell r="Q98" t="str">
            <v>No</v>
          </cell>
          <cell r="R98" t="str">
            <v>No</v>
          </cell>
          <cell r="S98" t="str">
            <v>No</v>
          </cell>
          <cell r="T98" t="str">
            <v>Yes</v>
          </cell>
          <cell r="U98" t="str">
            <v>Yes</v>
          </cell>
          <cell r="V98" t="str">
            <v>Yes</v>
          </cell>
          <cell r="W98" t="str">
            <v>Yes</v>
          </cell>
          <cell r="X98" t="str">
            <v>No</v>
          </cell>
          <cell r="Y98" t="str">
            <v>No</v>
          </cell>
          <cell r="Z98" t="str">
            <v>No</v>
          </cell>
          <cell r="AA98" t="str">
            <v>No</v>
          </cell>
          <cell r="AB98" t="str">
            <v>No</v>
          </cell>
          <cell r="AC98" t="str">
            <v>No</v>
          </cell>
          <cell r="AD98" t="str">
            <v xml:space="preserve">7 8 9 10 </v>
          </cell>
          <cell r="AE98" t="str">
            <v>No</v>
          </cell>
          <cell r="AF98" t="str">
            <v>No</v>
          </cell>
          <cell r="AG98" t="str">
            <v>Yes</v>
          </cell>
          <cell r="AH98" t="str">
            <v>No</v>
          </cell>
          <cell r="AI98" t="str">
            <v>No</v>
          </cell>
          <cell r="AJ98" t="str">
            <v>No</v>
          </cell>
          <cell r="AK98" t="str">
            <v>Yes</v>
          </cell>
          <cell r="AL98" t="str">
            <v>Yes</v>
          </cell>
          <cell r="AM98" t="str">
            <v>Yes</v>
          </cell>
          <cell r="AN98" t="str">
            <v>Yes</v>
          </cell>
          <cell r="AO98" t="str">
            <v>Yes</v>
          </cell>
          <cell r="AP98" t="str">
            <v>Yes</v>
          </cell>
          <cell r="AQ98" t="str">
            <v>Yes</v>
          </cell>
          <cell r="AR98" t="str">
            <v>Yes</v>
          </cell>
          <cell r="AS98" t="str">
            <v>Yes</v>
          </cell>
          <cell r="AT98" t="str">
            <v>Yes</v>
          </cell>
          <cell r="AU98" t="str">
            <v>Yes</v>
          </cell>
          <cell r="AV98" t="str">
            <v>No</v>
          </cell>
          <cell r="AW98" t="str">
            <v>No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91</v>
          </cell>
          <cell r="BF98">
            <v>85</v>
          </cell>
          <cell r="BG98">
            <v>73</v>
          </cell>
          <cell r="BH98">
            <v>62</v>
          </cell>
          <cell r="BI98">
            <v>70</v>
          </cell>
          <cell r="BJ98">
            <v>51</v>
          </cell>
          <cell r="BK98">
            <v>19</v>
          </cell>
          <cell r="BL98">
            <v>0</v>
          </cell>
          <cell r="BM98">
            <v>0</v>
          </cell>
          <cell r="BN98">
            <v>0</v>
          </cell>
          <cell r="BO98">
            <v>451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91</v>
          </cell>
          <cell r="BX98">
            <v>85</v>
          </cell>
          <cell r="BY98">
            <v>73</v>
          </cell>
          <cell r="BZ98">
            <v>62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311</v>
          </cell>
        </row>
        <row r="99">
          <cell r="A99" t="str">
            <v>0664305</v>
          </cell>
          <cell r="B99" t="str">
            <v>Lenakel Secondary</v>
          </cell>
          <cell r="C99" t="str">
            <v>ENG</v>
          </cell>
          <cell r="D99" t="str">
            <v>PCV</v>
          </cell>
          <cell r="E99" t="str">
            <v>Presbyterian Church of Vanuatu</v>
          </cell>
          <cell r="F99" t="str">
            <v>G</v>
          </cell>
          <cell r="G99" t="str">
            <v>Church (Government Assisted)</v>
          </cell>
          <cell r="H99" t="str">
            <v>Tanna</v>
          </cell>
          <cell r="I99" t="str">
            <v>Tafea</v>
          </cell>
          <cell r="J99" t="str">
            <v>0084737001</v>
          </cell>
          <cell r="K99" t="str">
            <v>LENAKEL JUNIOR SECONDARY SCHOOL</v>
          </cell>
          <cell r="L99" t="str">
            <v>SS</v>
          </cell>
          <cell r="M99" t="str">
            <v>No</v>
          </cell>
          <cell r="N99" t="str">
            <v>No</v>
          </cell>
          <cell r="O99" t="str">
            <v>No</v>
          </cell>
          <cell r="P99" t="str">
            <v>No</v>
          </cell>
          <cell r="Q99" t="str">
            <v>No</v>
          </cell>
          <cell r="R99" t="str">
            <v>No</v>
          </cell>
          <cell r="S99" t="str">
            <v>No</v>
          </cell>
          <cell r="T99" t="str">
            <v>Yes</v>
          </cell>
          <cell r="U99" t="str">
            <v>Yes</v>
          </cell>
          <cell r="V99" t="str">
            <v>Yes</v>
          </cell>
          <cell r="W99" t="str">
            <v>Yes</v>
          </cell>
          <cell r="X99" t="str">
            <v>Yes</v>
          </cell>
          <cell r="Y99" t="str">
            <v>Yes</v>
          </cell>
          <cell r="Z99" t="str">
            <v>No</v>
          </cell>
          <cell r="AA99" t="str">
            <v>No</v>
          </cell>
          <cell r="AB99" t="str">
            <v>No</v>
          </cell>
          <cell r="AC99" t="str">
            <v>No</v>
          </cell>
          <cell r="AD99" t="str">
            <v xml:space="preserve">7 8 9 10 11 12 </v>
          </cell>
          <cell r="AE99" t="str">
            <v>No</v>
          </cell>
          <cell r="AF99" t="str">
            <v>No</v>
          </cell>
          <cell r="AG99" t="str">
            <v>Yes</v>
          </cell>
          <cell r="AH99" t="str">
            <v>No</v>
          </cell>
          <cell r="AI99" t="str">
            <v>No</v>
          </cell>
          <cell r="AJ99" t="str">
            <v>Yes</v>
          </cell>
          <cell r="AK99" t="str">
            <v>Yes</v>
          </cell>
          <cell r="AL99" t="str">
            <v>Yes</v>
          </cell>
          <cell r="AM99" t="str">
            <v>Yes</v>
          </cell>
          <cell r="AN99" t="str">
            <v>Yes</v>
          </cell>
          <cell r="AO99" t="str">
            <v>Yes</v>
          </cell>
          <cell r="AP99" t="str">
            <v>Yes</v>
          </cell>
          <cell r="AQ99" t="str">
            <v>Yes</v>
          </cell>
          <cell r="AR99" t="str">
            <v>Yes</v>
          </cell>
          <cell r="AS99" t="str">
            <v>Yes</v>
          </cell>
          <cell r="AT99" t="str">
            <v>No</v>
          </cell>
          <cell r="AU99" t="str">
            <v>Yes</v>
          </cell>
          <cell r="AV99" t="str">
            <v>No</v>
          </cell>
          <cell r="AW99" t="str">
            <v>No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176</v>
          </cell>
          <cell r="BF99">
            <v>211</v>
          </cell>
          <cell r="BG99">
            <v>131</v>
          </cell>
          <cell r="BH99">
            <v>125</v>
          </cell>
          <cell r="BI99">
            <v>96</v>
          </cell>
          <cell r="BJ99">
            <v>102</v>
          </cell>
          <cell r="BK99">
            <v>44</v>
          </cell>
          <cell r="BL99">
            <v>0</v>
          </cell>
          <cell r="BM99">
            <v>0</v>
          </cell>
          <cell r="BN99">
            <v>0</v>
          </cell>
          <cell r="BO99">
            <v>885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176</v>
          </cell>
          <cell r="BX99">
            <v>211</v>
          </cell>
          <cell r="BY99">
            <v>131</v>
          </cell>
          <cell r="BZ99">
            <v>125</v>
          </cell>
          <cell r="CA99">
            <v>96</v>
          </cell>
          <cell r="CB99">
            <v>102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841</v>
          </cell>
        </row>
        <row r="100">
          <cell r="A100" t="str">
            <v>0664308</v>
          </cell>
          <cell r="B100" t="str">
            <v>Tafea college</v>
          </cell>
          <cell r="C100" t="str">
            <v>ENG</v>
          </cell>
          <cell r="D100" t="str">
            <v>PEB_TAFEA</v>
          </cell>
          <cell r="E100" t="str">
            <v>Tafea PEB</v>
          </cell>
          <cell r="F100" t="str">
            <v>V</v>
          </cell>
          <cell r="G100" t="str">
            <v>Government of Vanuatu</v>
          </cell>
          <cell r="H100" t="str">
            <v>Tanna</v>
          </cell>
          <cell r="I100" t="str">
            <v>Tafea</v>
          </cell>
          <cell r="J100" t="str">
            <v>0084738001</v>
          </cell>
          <cell r="K100" t="str">
            <v>TAFEA COLLEGE</v>
          </cell>
          <cell r="L100" t="str">
            <v>SS</v>
          </cell>
          <cell r="M100" t="str">
            <v>No</v>
          </cell>
          <cell r="N100" t="str">
            <v>No</v>
          </cell>
          <cell r="O100" t="str">
            <v>No</v>
          </cell>
          <cell r="P100" t="str">
            <v>No</v>
          </cell>
          <cell r="Q100" t="str">
            <v>No</v>
          </cell>
          <cell r="R100" t="str">
            <v>No</v>
          </cell>
          <cell r="S100" t="str">
            <v>No</v>
          </cell>
          <cell r="T100" t="str">
            <v>Yes</v>
          </cell>
          <cell r="U100" t="str">
            <v>Yes</v>
          </cell>
          <cell r="V100" t="str">
            <v>Yes</v>
          </cell>
          <cell r="W100" t="str">
            <v>Yes</v>
          </cell>
          <cell r="X100" t="str">
            <v>Yes</v>
          </cell>
          <cell r="Y100" t="str">
            <v>Yes</v>
          </cell>
          <cell r="Z100" t="str">
            <v>Yes</v>
          </cell>
          <cell r="AA100" t="str">
            <v>No</v>
          </cell>
          <cell r="AB100" t="str">
            <v>No</v>
          </cell>
          <cell r="AC100" t="str">
            <v>No</v>
          </cell>
          <cell r="AD100" t="str">
            <v xml:space="preserve">7 8 9 10 11 12 13 </v>
          </cell>
          <cell r="AE100" t="str">
            <v>No</v>
          </cell>
          <cell r="AF100" t="str">
            <v>No</v>
          </cell>
          <cell r="AG100" t="str">
            <v>Yes</v>
          </cell>
          <cell r="AH100" t="str">
            <v>No</v>
          </cell>
          <cell r="AI100" t="str">
            <v>No</v>
          </cell>
          <cell r="AJ100" t="str">
            <v>Yes</v>
          </cell>
          <cell r="AK100" t="str">
            <v>Yes</v>
          </cell>
          <cell r="AL100" t="str">
            <v>Yes</v>
          </cell>
          <cell r="AM100" t="str">
            <v>Yes</v>
          </cell>
          <cell r="AN100" t="str">
            <v>Yes</v>
          </cell>
          <cell r="AO100" t="str">
            <v>Yes</v>
          </cell>
          <cell r="AP100" t="str">
            <v>Yes</v>
          </cell>
          <cell r="AQ100" t="str">
            <v>Yes</v>
          </cell>
          <cell r="AR100" t="str">
            <v>Yes</v>
          </cell>
          <cell r="AS100" t="str">
            <v>Yes</v>
          </cell>
          <cell r="AT100" t="str">
            <v>Yes</v>
          </cell>
          <cell r="AU100" t="str">
            <v>Yes</v>
          </cell>
          <cell r="AV100" t="str">
            <v>No</v>
          </cell>
          <cell r="AW100" t="str">
            <v>No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81</v>
          </cell>
          <cell r="BF100">
            <v>76</v>
          </cell>
          <cell r="BG100">
            <v>58</v>
          </cell>
          <cell r="BH100">
            <v>70</v>
          </cell>
          <cell r="BI100">
            <v>79</v>
          </cell>
          <cell r="BJ100">
            <v>45</v>
          </cell>
          <cell r="BK100">
            <v>20</v>
          </cell>
          <cell r="BL100">
            <v>0</v>
          </cell>
          <cell r="BM100">
            <v>0</v>
          </cell>
          <cell r="BN100">
            <v>0</v>
          </cell>
          <cell r="BO100">
            <v>429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81</v>
          </cell>
          <cell r="BX100">
            <v>76</v>
          </cell>
          <cell r="BY100">
            <v>58</v>
          </cell>
          <cell r="BZ100">
            <v>70</v>
          </cell>
          <cell r="CA100">
            <v>79</v>
          </cell>
          <cell r="CB100">
            <v>45</v>
          </cell>
          <cell r="CC100">
            <v>20</v>
          </cell>
          <cell r="CD100">
            <v>0</v>
          </cell>
          <cell r="CE100">
            <v>0</v>
          </cell>
          <cell r="CF100">
            <v>0</v>
          </cell>
          <cell r="CG100">
            <v>429</v>
          </cell>
        </row>
        <row r="101">
          <cell r="A101" t="str">
            <v>0664309</v>
          </cell>
          <cell r="B101" t="str">
            <v>Collège de Tafea/ Lycée de Tafea</v>
          </cell>
          <cell r="C101" t="str">
            <v>FRE</v>
          </cell>
          <cell r="D101" t="str">
            <v>PEB_TAFEA</v>
          </cell>
          <cell r="E101" t="str">
            <v>Tafea PEB</v>
          </cell>
          <cell r="F101" t="str">
            <v>V</v>
          </cell>
          <cell r="G101" t="str">
            <v>Government of Vanuatu</v>
          </cell>
          <cell r="H101" t="str">
            <v>Tanna</v>
          </cell>
          <cell r="I101" t="str">
            <v>Tafea</v>
          </cell>
          <cell r="J101" t="str">
            <v>0084738001</v>
          </cell>
          <cell r="K101" t="str">
            <v>TAFEA COLLEGE</v>
          </cell>
          <cell r="L101" t="str">
            <v>SS</v>
          </cell>
          <cell r="M101" t="str">
            <v>No</v>
          </cell>
          <cell r="N101" t="str">
            <v>No</v>
          </cell>
          <cell r="O101" t="str">
            <v>No</v>
          </cell>
          <cell r="P101" t="str">
            <v>No</v>
          </cell>
          <cell r="Q101" t="str">
            <v>No</v>
          </cell>
          <cell r="R101" t="str">
            <v>No</v>
          </cell>
          <cell r="S101" t="str">
            <v>No</v>
          </cell>
          <cell r="T101" t="str">
            <v>Yes</v>
          </cell>
          <cell r="U101" t="str">
            <v>Yes</v>
          </cell>
          <cell r="V101" t="str">
            <v>Yes</v>
          </cell>
          <cell r="W101" t="str">
            <v>Yes</v>
          </cell>
          <cell r="X101" t="str">
            <v>Yes</v>
          </cell>
          <cell r="Y101" t="str">
            <v>Yes</v>
          </cell>
          <cell r="Z101" t="str">
            <v>No</v>
          </cell>
          <cell r="AA101" t="str">
            <v>No</v>
          </cell>
          <cell r="AB101" t="str">
            <v>No</v>
          </cell>
          <cell r="AC101" t="str">
            <v>No</v>
          </cell>
          <cell r="AD101" t="str">
            <v xml:space="preserve">7 8 9 10 11 12 </v>
          </cell>
          <cell r="AE101" t="str">
            <v>No</v>
          </cell>
          <cell r="AF101" t="str">
            <v>No</v>
          </cell>
          <cell r="AG101" t="str">
            <v>Yes</v>
          </cell>
          <cell r="AH101" t="str">
            <v>No</v>
          </cell>
          <cell r="AI101" t="str">
            <v>No</v>
          </cell>
          <cell r="AJ101" t="str">
            <v>Yes</v>
          </cell>
          <cell r="AK101" t="str">
            <v>Yes</v>
          </cell>
          <cell r="AL101" t="str">
            <v>Yes</v>
          </cell>
          <cell r="AM101" t="str">
            <v>Yes</v>
          </cell>
          <cell r="AN101" t="str">
            <v>Yes</v>
          </cell>
          <cell r="AO101" t="str">
            <v>Yes</v>
          </cell>
          <cell r="AP101" t="str">
            <v>Yes</v>
          </cell>
          <cell r="AQ101" t="str">
            <v>Yes</v>
          </cell>
          <cell r="AR101" t="str">
            <v>Yes</v>
          </cell>
          <cell r="AS101" t="str">
            <v>Yes</v>
          </cell>
          <cell r="AT101" t="str">
            <v>Yes</v>
          </cell>
          <cell r="AU101" t="str">
            <v>Yes</v>
          </cell>
          <cell r="AV101" t="str">
            <v>No</v>
          </cell>
          <cell r="AW101" t="str">
            <v>No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10</v>
          </cell>
          <cell r="BF101">
            <v>28</v>
          </cell>
          <cell r="BG101">
            <v>25</v>
          </cell>
          <cell r="BH101">
            <v>13</v>
          </cell>
          <cell r="BI101">
            <v>42</v>
          </cell>
          <cell r="BJ101">
            <v>32</v>
          </cell>
          <cell r="BK101">
            <v>20</v>
          </cell>
          <cell r="BL101">
            <v>0</v>
          </cell>
          <cell r="BM101">
            <v>0</v>
          </cell>
          <cell r="BN101">
            <v>0</v>
          </cell>
          <cell r="BO101">
            <v>170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10</v>
          </cell>
          <cell r="BX101">
            <v>28</v>
          </cell>
          <cell r="BY101">
            <v>25</v>
          </cell>
          <cell r="BZ101">
            <v>13</v>
          </cell>
          <cell r="CA101">
            <v>42</v>
          </cell>
          <cell r="CB101">
            <v>32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150</v>
          </cell>
        </row>
        <row r="102">
          <cell r="A102" t="str">
            <v>0664313</v>
          </cell>
          <cell r="B102" t="str">
            <v>Lowanatom Secondary</v>
          </cell>
          <cell r="C102" t="str">
            <v>FRE</v>
          </cell>
          <cell r="D102" t="str">
            <v>CATH</v>
          </cell>
          <cell r="E102" t="str">
            <v>Catholic Education Authority</v>
          </cell>
          <cell r="F102" t="str">
            <v>G</v>
          </cell>
          <cell r="G102" t="str">
            <v>Church (Government Assisted)</v>
          </cell>
          <cell r="H102" t="str">
            <v>Tanna</v>
          </cell>
          <cell r="I102" t="str">
            <v>Tafea</v>
          </cell>
          <cell r="J102" t="str">
            <v>0084741001</v>
          </cell>
          <cell r="K102" t="str">
            <v>COLLEGE TECHNIQUE LOWANATOM</v>
          </cell>
          <cell r="L102" t="str">
            <v>SS</v>
          </cell>
          <cell r="M102" t="str">
            <v>No</v>
          </cell>
          <cell r="N102" t="str">
            <v>No</v>
          </cell>
          <cell r="O102" t="str">
            <v>No</v>
          </cell>
          <cell r="P102" t="str">
            <v>No</v>
          </cell>
          <cell r="Q102" t="str">
            <v>No</v>
          </cell>
          <cell r="R102" t="str">
            <v>No</v>
          </cell>
          <cell r="S102" t="str">
            <v>No</v>
          </cell>
          <cell r="T102" t="str">
            <v>Yes</v>
          </cell>
          <cell r="U102" t="str">
            <v>Yes</v>
          </cell>
          <cell r="V102" t="str">
            <v>Yes</v>
          </cell>
          <cell r="W102" t="str">
            <v>Yes</v>
          </cell>
          <cell r="X102" t="str">
            <v>Yes</v>
          </cell>
          <cell r="Y102" t="str">
            <v>Yes</v>
          </cell>
          <cell r="Z102" t="str">
            <v>Yes</v>
          </cell>
          <cell r="AA102" t="str">
            <v>No</v>
          </cell>
          <cell r="AB102" t="str">
            <v>No</v>
          </cell>
          <cell r="AC102" t="str">
            <v>No</v>
          </cell>
          <cell r="AD102" t="str">
            <v xml:space="preserve">7 8 9 10 11 12 13 </v>
          </cell>
          <cell r="AE102" t="str">
            <v>No</v>
          </cell>
          <cell r="AF102" t="str">
            <v>No</v>
          </cell>
          <cell r="AG102" t="str">
            <v>Yes</v>
          </cell>
          <cell r="AH102" t="str">
            <v>No</v>
          </cell>
          <cell r="AI102" t="str">
            <v>No</v>
          </cell>
          <cell r="AJ102" t="str">
            <v>Yes</v>
          </cell>
          <cell r="AK102" t="str">
            <v>Yes</v>
          </cell>
          <cell r="AL102" t="str">
            <v>Yes</v>
          </cell>
          <cell r="AM102" t="str">
            <v>Yes</v>
          </cell>
          <cell r="AN102" t="str">
            <v>Yes</v>
          </cell>
          <cell r="AO102" t="str">
            <v>Yes</v>
          </cell>
          <cell r="AP102" t="str">
            <v>Yes</v>
          </cell>
          <cell r="AQ102" t="str">
            <v>Yes</v>
          </cell>
          <cell r="AR102" t="str">
            <v>Yes</v>
          </cell>
          <cell r="AS102" t="str">
            <v>Yes</v>
          </cell>
          <cell r="AT102" t="str">
            <v>Yes</v>
          </cell>
          <cell r="AU102" t="str">
            <v>Yes</v>
          </cell>
          <cell r="AV102" t="str">
            <v>No</v>
          </cell>
          <cell r="AW102" t="str">
            <v>No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74</v>
          </cell>
          <cell r="BF102">
            <v>61</v>
          </cell>
          <cell r="BG102">
            <v>35</v>
          </cell>
          <cell r="BH102">
            <v>38</v>
          </cell>
          <cell r="BI102">
            <v>51</v>
          </cell>
          <cell r="BJ102">
            <v>54</v>
          </cell>
          <cell r="BK102">
            <v>34</v>
          </cell>
          <cell r="BL102">
            <v>0</v>
          </cell>
          <cell r="BM102">
            <v>0</v>
          </cell>
          <cell r="BN102">
            <v>0</v>
          </cell>
          <cell r="BO102">
            <v>347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74</v>
          </cell>
          <cell r="BX102">
            <v>61</v>
          </cell>
          <cell r="BY102">
            <v>35</v>
          </cell>
          <cell r="BZ102">
            <v>38</v>
          </cell>
          <cell r="CA102">
            <v>51</v>
          </cell>
          <cell r="CB102">
            <v>54</v>
          </cell>
          <cell r="CC102">
            <v>34</v>
          </cell>
          <cell r="CD102">
            <v>0</v>
          </cell>
          <cell r="CE102">
            <v>0</v>
          </cell>
          <cell r="CF102">
            <v>0</v>
          </cell>
          <cell r="CG102">
            <v>347</v>
          </cell>
        </row>
        <row r="103">
          <cell r="A103" t="str">
            <v>0664476</v>
          </cell>
          <cell r="B103" t="str">
            <v>Lowiepeng Secondary</v>
          </cell>
          <cell r="C103" t="str">
            <v>FRE</v>
          </cell>
          <cell r="D103" t="str">
            <v>PEB_TAFEA</v>
          </cell>
          <cell r="E103" t="str">
            <v>Tafea PEB</v>
          </cell>
          <cell r="F103" t="str">
            <v>V</v>
          </cell>
          <cell r="G103" t="str">
            <v>Government of Vanuatu</v>
          </cell>
          <cell r="H103" t="str">
            <v>Tanna</v>
          </cell>
          <cell r="I103" t="str">
            <v>Tafea</v>
          </cell>
          <cell r="J103" t="str">
            <v>0084991001</v>
          </cell>
          <cell r="K103" t="str">
            <v>LOWIEPENG SECONDARY SCHOOL</v>
          </cell>
          <cell r="L103" t="str">
            <v>SS</v>
          </cell>
          <cell r="M103" t="str">
            <v>No</v>
          </cell>
          <cell r="N103" t="str">
            <v>No</v>
          </cell>
          <cell r="O103" t="str">
            <v>No</v>
          </cell>
          <cell r="P103" t="str">
            <v>No</v>
          </cell>
          <cell r="Q103" t="str">
            <v>No</v>
          </cell>
          <cell r="R103" t="str">
            <v>No</v>
          </cell>
          <cell r="S103" t="str">
            <v>No</v>
          </cell>
          <cell r="T103" t="str">
            <v>Yes</v>
          </cell>
          <cell r="U103" t="str">
            <v>Yes</v>
          </cell>
          <cell r="V103" t="str">
            <v>Yes</v>
          </cell>
          <cell r="W103" t="str">
            <v>Yes</v>
          </cell>
          <cell r="X103" t="str">
            <v>No</v>
          </cell>
          <cell r="Y103" t="str">
            <v>No</v>
          </cell>
          <cell r="Z103" t="str">
            <v>No</v>
          </cell>
          <cell r="AA103" t="str">
            <v>No</v>
          </cell>
          <cell r="AB103" t="str">
            <v>No</v>
          </cell>
          <cell r="AC103" t="str">
            <v>No</v>
          </cell>
          <cell r="AD103" t="str">
            <v xml:space="preserve">7 8 9 10 </v>
          </cell>
          <cell r="AE103" t="str">
            <v>No</v>
          </cell>
          <cell r="AF103" t="str">
            <v>No</v>
          </cell>
          <cell r="AG103" t="str">
            <v>Yes</v>
          </cell>
          <cell r="AH103" t="str">
            <v>No</v>
          </cell>
          <cell r="AI103" t="str">
            <v>No</v>
          </cell>
          <cell r="AJ103" t="str">
            <v>No</v>
          </cell>
          <cell r="AK103" t="str">
            <v>Yes</v>
          </cell>
          <cell r="AL103" t="str">
            <v>Yes</v>
          </cell>
          <cell r="AM103" t="str">
            <v>Yes</v>
          </cell>
          <cell r="AN103" t="str">
            <v>Yes</v>
          </cell>
          <cell r="AO103" t="str">
            <v>Yes</v>
          </cell>
          <cell r="AP103" t="str">
            <v>No</v>
          </cell>
          <cell r="AQ103" t="str">
            <v>Yes</v>
          </cell>
          <cell r="AR103" t="str">
            <v>Yes</v>
          </cell>
          <cell r="AS103" t="str">
            <v>Yes</v>
          </cell>
          <cell r="AT103" t="str">
            <v>Yes</v>
          </cell>
          <cell r="AU103" t="str">
            <v>Yes</v>
          </cell>
          <cell r="AV103" t="str">
            <v>No</v>
          </cell>
          <cell r="AW103" t="str">
            <v>No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44</v>
          </cell>
          <cell r="BF103">
            <v>20</v>
          </cell>
          <cell r="BG103">
            <v>24</v>
          </cell>
          <cell r="BH103">
            <v>15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103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44</v>
          </cell>
          <cell r="BX103">
            <v>20</v>
          </cell>
          <cell r="BY103">
            <v>24</v>
          </cell>
          <cell r="BZ103">
            <v>15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103</v>
          </cell>
        </row>
        <row r="104">
          <cell r="A104" t="str">
            <v>0664495</v>
          </cell>
          <cell r="B104" t="str">
            <v>Kwamera Secondary</v>
          </cell>
          <cell r="C104" t="str">
            <v>ENG</v>
          </cell>
          <cell r="D104" t="str">
            <v>PEB_TAFEA</v>
          </cell>
          <cell r="E104" t="str">
            <v>Tafea PEB</v>
          </cell>
          <cell r="F104" t="str">
            <v>V</v>
          </cell>
          <cell r="G104" t="str">
            <v>Government of Vanuatu</v>
          </cell>
          <cell r="H104" t="str">
            <v>Tanna</v>
          </cell>
          <cell r="I104" t="str">
            <v>Tafea</v>
          </cell>
          <cell r="J104" t="str">
            <v>0103593001</v>
          </cell>
          <cell r="K104" t="str">
            <v>KWAMERA, JUNIOR SECONDARY SCHOOL</v>
          </cell>
          <cell r="L104" t="str">
            <v>SS</v>
          </cell>
          <cell r="M104" t="str">
            <v>No</v>
          </cell>
          <cell r="N104" t="str">
            <v>No</v>
          </cell>
          <cell r="O104" t="str">
            <v>No</v>
          </cell>
          <cell r="P104" t="str">
            <v>No</v>
          </cell>
          <cell r="Q104" t="str">
            <v>No</v>
          </cell>
          <cell r="R104" t="str">
            <v>No</v>
          </cell>
          <cell r="S104" t="str">
            <v>No</v>
          </cell>
          <cell r="T104" t="str">
            <v>Yes</v>
          </cell>
          <cell r="U104" t="str">
            <v>Yes</v>
          </cell>
          <cell r="V104" t="str">
            <v>Yes</v>
          </cell>
          <cell r="W104" t="str">
            <v>Yes</v>
          </cell>
          <cell r="X104" t="str">
            <v>No</v>
          </cell>
          <cell r="Y104" t="str">
            <v>No</v>
          </cell>
          <cell r="Z104" t="str">
            <v>No</v>
          </cell>
          <cell r="AA104" t="str">
            <v>No</v>
          </cell>
          <cell r="AB104" t="str">
            <v>No</v>
          </cell>
          <cell r="AC104" t="str">
            <v>No</v>
          </cell>
          <cell r="AD104" t="str">
            <v xml:space="preserve">7 8 9 10 </v>
          </cell>
          <cell r="AE104" t="str">
            <v>No</v>
          </cell>
          <cell r="AF104" t="str">
            <v>No</v>
          </cell>
          <cell r="AG104" t="str">
            <v>Yes</v>
          </cell>
          <cell r="AH104" t="str">
            <v>No</v>
          </cell>
          <cell r="AI104" t="str">
            <v>No</v>
          </cell>
          <cell r="AJ104" t="str">
            <v>Yes</v>
          </cell>
          <cell r="AK104" t="str">
            <v>Yes</v>
          </cell>
          <cell r="AL104" t="str">
            <v>Yes</v>
          </cell>
          <cell r="AM104" t="str">
            <v>Yes</v>
          </cell>
          <cell r="AN104" t="str">
            <v>Yes</v>
          </cell>
          <cell r="AO104" t="str">
            <v>Yes</v>
          </cell>
          <cell r="AP104" t="str">
            <v>Yes</v>
          </cell>
          <cell r="AQ104" t="str">
            <v>Yes</v>
          </cell>
          <cell r="AR104" t="str">
            <v>Yes</v>
          </cell>
          <cell r="AS104" t="str">
            <v>Yes</v>
          </cell>
          <cell r="AT104" t="str">
            <v>Yes</v>
          </cell>
          <cell r="AU104" t="str">
            <v>Yes</v>
          </cell>
          <cell r="AV104" t="str">
            <v>No</v>
          </cell>
          <cell r="AW104" t="str">
            <v>No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27</v>
          </cell>
          <cell r="BF104">
            <v>19</v>
          </cell>
          <cell r="BG104">
            <v>27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73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27</v>
          </cell>
          <cell r="BX104">
            <v>19</v>
          </cell>
          <cell r="BY104">
            <v>27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73</v>
          </cell>
        </row>
        <row r="105">
          <cell r="A105" t="str">
            <v>0664506</v>
          </cell>
          <cell r="B105" t="str">
            <v>Naluken Secondary</v>
          </cell>
          <cell r="C105" t="str">
            <v>ENG</v>
          </cell>
          <cell r="D105" t="str">
            <v>PEB_TAFEA</v>
          </cell>
          <cell r="E105" t="str">
            <v>Tafea PEB</v>
          </cell>
          <cell r="F105" t="str">
            <v>V</v>
          </cell>
          <cell r="G105" t="str">
            <v>Government of Vanuatu</v>
          </cell>
          <cell r="H105" t="str">
            <v>Tanna</v>
          </cell>
          <cell r="I105" t="str">
            <v>Tafea</v>
          </cell>
          <cell r="J105" t="str">
            <v>0120249001</v>
          </cell>
          <cell r="K105" t="str">
            <v>NALUKEN JUNIOR SECONDARY</v>
          </cell>
          <cell r="L105" t="str">
            <v>SS</v>
          </cell>
          <cell r="M105" t="str">
            <v>No</v>
          </cell>
          <cell r="N105" t="str">
            <v>No</v>
          </cell>
          <cell r="O105" t="str">
            <v>No</v>
          </cell>
          <cell r="P105" t="str">
            <v>No</v>
          </cell>
          <cell r="Q105" t="str">
            <v>No</v>
          </cell>
          <cell r="R105" t="str">
            <v>No</v>
          </cell>
          <cell r="S105" t="str">
            <v>No</v>
          </cell>
          <cell r="T105" t="str">
            <v>Yes</v>
          </cell>
          <cell r="U105" t="str">
            <v>Yes</v>
          </cell>
          <cell r="V105" t="str">
            <v>Yes</v>
          </cell>
          <cell r="W105" t="str">
            <v>Yes</v>
          </cell>
          <cell r="X105" t="str">
            <v>Yes</v>
          </cell>
          <cell r="Y105" t="str">
            <v>Yes</v>
          </cell>
          <cell r="Z105" t="str">
            <v>No</v>
          </cell>
          <cell r="AA105" t="str">
            <v>No</v>
          </cell>
          <cell r="AB105" t="str">
            <v>No</v>
          </cell>
          <cell r="AC105" t="str">
            <v>No</v>
          </cell>
          <cell r="AD105" t="str">
            <v xml:space="preserve">7 8 9 10 11 12 </v>
          </cell>
          <cell r="AE105" t="str">
            <v>No</v>
          </cell>
          <cell r="AF105" t="str">
            <v>No</v>
          </cell>
          <cell r="AG105" t="str">
            <v>Yes</v>
          </cell>
          <cell r="AH105" t="str">
            <v>No</v>
          </cell>
          <cell r="AI105" t="str">
            <v>No</v>
          </cell>
          <cell r="AJ105" t="str">
            <v>Yes</v>
          </cell>
          <cell r="AK105" t="str">
            <v>Yes</v>
          </cell>
          <cell r="AL105" t="str">
            <v>Yes</v>
          </cell>
          <cell r="AM105" t="str">
            <v>No</v>
          </cell>
          <cell r="AN105" t="str">
            <v>Yes</v>
          </cell>
          <cell r="AO105" t="str">
            <v>Yes</v>
          </cell>
          <cell r="AP105" t="str">
            <v>Yes</v>
          </cell>
          <cell r="AQ105" t="str">
            <v>Yes</v>
          </cell>
          <cell r="AR105" t="str">
            <v>Yes</v>
          </cell>
          <cell r="AS105" t="str">
            <v>Yes</v>
          </cell>
          <cell r="AT105" t="str">
            <v>Yes</v>
          </cell>
          <cell r="AU105" t="str">
            <v>Yes</v>
          </cell>
          <cell r="AV105" t="str">
            <v>No</v>
          </cell>
          <cell r="AW105" t="str">
            <v>No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132</v>
          </cell>
          <cell r="BF105">
            <v>136</v>
          </cell>
          <cell r="BG105">
            <v>53</v>
          </cell>
          <cell r="BH105">
            <v>54</v>
          </cell>
          <cell r="BI105">
            <v>25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400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132</v>
          </cell>
          <cell r="BX105">
            <v>136</v>
          </cell>
          <cell r="BY105">
            <v>53</v>
          </cell>
          <cell r="BZ105">
            <v>54</v>
          </cell>
          <cell r="CA105">
            <v>25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400</v>
          </cell>
        </row>
        <row r="106">
          <cell r="A106" t="str">
            <v>0664509</v>
          </cell>
          <cell r="B106" t="str">
            <v>Latan (Tuhu) Secondary</v>
          </cell>
          <cell r="C106" t="str">
            <v>ENG</v>
          </cell>
          <cell r="D106" t="str">
            <v>PEB_TAFEA</v>
          </cell>
          <cell r="E106" t="str">
            <v>Tafea PEB</v>
          </cell>
          <cell r="F106" t="str">
            <v>V</v>
          </cell>
          <cell r="G106" t="str">
            <v>Government of Vanuatu</v>
          </cell>
          <cell r="H106" t="str">
            <v>Tanna</v>
          </cell>
          <cell r="I106" t="str">
            <v>Tafea</v>
          </cell>
          <cell r="J106" t="str">
            <v>0128894001</v>
          </cell>
          <cell r="K106" t="str">
            <v>LATAN JUNIOR SECONDARY SCHOOL</v>
          </cell>
          <cell r="L106" t="str">
            <v>SS</v>
          </cell>
          <cell r="M106" t="str">
            <v>No</v>
          </cell>
          <cell r="N106" t="str">
            <v>No</v>
          </cell>
          <cell r="O106" t="str">
            <v>No</v>
          </cell>
          <cell r="P106" t="str">
            <v>No</v>
          </cell>
          <cell r="Q106" t="str">
            <v>No</v>
          </cell>
          <cell r="R106" t="str">
            <v>No</v>
          </cell>
          <cell r="S106" t="str">
            <v>No</v>
          </cell>
          <cell r="T106" t="str">
            <v>Yes</v>
          </cell>
          <cell r="U106" t="str">
            <v>Yes</v>
          </cell>
          <cell r="V106" t="str">
            <v>Yes</v>
          </cell>
          <cell r="W106" t="str">
            <v>Yes</v>
          </cell>
          <cell r="X106" t="str">
            <v>No</v>
          </cell>
          <cell r="Y106" t="str">
            <v>No</v>
          </cell>
          <cell r="Z106" t="str">
            <v>No</v>
          </cell>
          <cell r="AA106" t="str">
            <v>No</v>
          </cell>
          <cell r="AB106" t="str">
            <v>No</v>
          </cell>
          <cell r="AC106" t="str">
            <v>No</v>
          </cell>
          <cell r="AD106" t="str">
            <v xml:space="preserve">7 8 9 10 </v>
          </cell>
          <cell r="AE106" t="str">
            <v>No</v>
          </cell>
          <cell r="AF106" t="str">
            <v>No</v>
          </cell>
          <cell r="AG106" t="str">
            <v>Yes</v>
          </cell>
          <cell r="AH106" t="str">
            <v>No</v>
          </cell>
          <cell r="AI106" t="str">
            <v>No</v>
          </cell>
          <cell r="AJ106" t="str">
            <v>Yes</v>
          </cell>
          <cell r="AK106" t="str">
            <v>Yes</v>
          </cell>
          <cell r="AL106" t="str">
            <v>Yes</v>
          </cell>
          <cell r="AM106" t="str">
            <v>Yes</v>
          </cell>
          <cell r="AN106" t="str">
            <v>Yes</v>
          </cell>
          <cell r="AO106" t="str">
            <v>Yes</v>
          </cell>
          <cell r="AP106" t="str">
            <v>Yes</v>
          </cell>
          <cell r="AQ106" t="str">
            <v>Yes</v>
          </cell>
          <cell r="AR106" t="str">
            <v>Yes</v>
          </cell>
          <cell r="AS106" t="str">
            <v>Yes</v>
          </cell>
          <cell r="AT106" t="str">
            <v>Yes</v>
          </cell>
          <cell r="AU106" t="str">
            <v>Yes</v>
          </cell>
          <cell r="AV106" t="str">
            <v>No</v>
          </cell>
          <cell r="AW106" t="str">
            <v>No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55</v>
          </cell>
          <cell r="BF106">
            <v>71</v>
          </cell>
          <cell r="BG106">
            <v>71</v>
          </cell>
          <cell r="BH106">
            <v>40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237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55</v>
          </cell>
          <cell r="BX106">
            <v>71</v>
          </cell>
          <cell r="BY106">
            <v>71</v>
          </cell>
          <cell r="BZ106">
            <v>40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237</v>
          </cell>
        </row>
        <row r="107">
          <cell r="A107" t="str">
            <v>0664522</v>
          </cell>
          <cell r="B107" t="str">
            <v>Lamlu Secondary</v>
          </cell>
          <cell r="C107" t="str">
            <v>FRE</v>
          </cell>
          <cell r="D107" t="str">
            <v>CATH</v>
          </cell>
          <cell r="E107" t="str">
            <v>Catholic Education Authority</v>
          </cell>
          <cell r="F107" t="str">
            <v>G</v>
          </cell>
          <cell r="G107" t="str">
            <v>Church (Government Assisted)</v>
          </cell>
          <cell r="H107" t="str">
            <v>Tanna</v>
          </cell>
          <cell r="I107" t="str">
            <v>Tafea</v>
          </cell>
          <cell r="J107" t="str">
            <v>0085119001</v>
          </cell>
          <cell r="K107" t="str">
            <v>LAMLU PRIMARY SCHOOL</v>
          </cell>
          <cell r="L107" t="str">
            <v>SS</v>
          </cell>
          <cell r="M107" t="str">
            <v>No</v>
          </cell>
          <cell r="N107" t="str">
            <v>No</v>
          </cell>
          <cell r="O107" t="str">
            <v>No</v>
          </cell>
          <cell r="P107" t="str">
            <v>No</v>
          </cell>
          <cell r="Q107" t="str">
            <v>No</v>
          </cell>
          <cell r="R107" t="str">
            <v>No</v>
          </cell>
          <cell r="S107" t="str">
            <v>No</v>
          </cell>
          <cell r="T107" t="str">
            <v>Yes</v>
          </cell>
          <cell r="U107" t="str">
            <v>Yes</v>
          </cell>
          <cell r="V107" t="str">
            <v>Yes</v>
          </cell>
          <cell r="W107" t="str">
            <v>Yes</v>
          </cell>
          <cell r="X107" t="str">
            <v>No</v>
          </cell>
          <cell r="Y107" t="str">
            <v>No</v>
          </cell>
          <cell r="Z107" t="str">
            <v>No</v>
          </cell>
          <cell r="AA107" t="str">
            <v>No</v>
          </cell>
          <cell r="AB107" t="str">
            <v>No</v>
          </cell>
          <cell r="AC107" t="str">
            <v>No</v>
          </cell>
          <cell r="AD107" t="str">
            <v xml:space="preserve">7 8 9 10 </v>
          </cell>
          <cell r="AE107" t="str">
            <v>No</v>
          </cell>
          <cell r="AF107" t="str">
            <v>No</v>
          </cell>
          <cell r="AG107" t="str">
            <v>Yes</v>
          </cell>
          <cell r="AH107" t="str">
            <v>No</v>
          </cell>
          <cell r="AI107" t="str">
            <v>No</v>
          </cell>
          <cell r="AJ107" t="str">
            <v>Yes</v>
          </cell>
          <cell r="AK107" t="str">
            <v>Yes</v>
          </cell>
          <cell r="AL107" t="str">
            <v>Yes</v>
          </cell>
          <cell r="AM107" t="str">
            <v>Yes</v>
          </cell>
          <cell r="AN107" t="str">
            <v>Yes</v>
          </cell>
          <cell r="AO107" t="str">
            <v>Yes</v>
          </cell>
          <cell r="AP107" t="str">
            <v>No</v>
          </cell>
          <cell r="AQ107" t="str">
            <v>No</v>
          </cell>
          <cell r="AR107" t="str">
            <v>Yes</v>
          </cell>
          <cell r="AS107" t="str">
            <v>Yes</v>
          </cell>
          <cell r="AT107" t="str">
            <v>Yes</v>
          </cell>
          <cell r="AU107" t="str">
            <v>Yes</v>
          </cell>
          <cell r="AV107" t="str">
            <v>No</v>
          </cell>
          <cell r="AW107" t="str">
            <v>No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31</v>
          </cell>
          <cell r="BF107">
            <v>58</v>
          </cell>
          <cell r="BG107">
            <v>36</v>
          </cell>
          <cell r="BH107">
            <v>32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157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31</v>
          </cell>
          <cell r="BX107">
            <v>58</v>
          </cell>
          <cell r="BY107">
            <v>36</v>
          </cell>
          <cell r="BZ107">
            <v>32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157</v>
          </cell>
        </row>
        <row r="108">
          <cell r="A108" t="str">
            <v>0664559</v>
          </cell>
          <cell r="B108" t="str">
            <v>Green Hill English Junior Secondary</v>
          </cell>
          <cell r="C108" t="str">
            <v>ENG</v>
          </cell>
          <cell r="D108" t="str">
            <v>PEB_TAFEA</v>
          </cell>
          <cell r="E108" t="str">
            <v>Tafea PEB</v>
          </cell>
          <cell r="F108" t="str">
            <v>V</v>
          </cell>
          <cell r="G108" t="str">
            <v>Government of Vanuatu</v>
          </cell>
          <cell r="H108" t="str">
            <v>Tanna</v>
          </cell>
          <cell r="I108" t="str">
            <v>Tafea</v>
          </cell>
          <cell r="J108" t="str">
            <v>0085016001</v>
          </cell>
          <cell r="K108" t="str">
            <v>GREEN HILL PRIMARY SCHOOL</v>
          </cell>
          <cell r="L108" t="str">
            <v>SS</v>
          </cell>
          <cell r="M108" t="str">
            <v>No</v>
          </cell>
          <cell r="N108" t="str">
            <v>No</v>
          </cell>
          <cell r="O108" t="str">
            <v>No</v>
          </cell>
          <cell r="P108" t="str">
            <v>No</v>
          </cell>
          <cell r="Q108" t="str">
            <v>No</v>
          </cell>
          <cell r="R108" t="str">
            <v>No</v>
          </cell>
          <cell r="S108" t="str">
            <v>No</v>
          </cell>
          <cell r="T108" t="str">
            <v>Yes</v>
          </cell>
          <cell r="U108" t="str">
            <v>Yes</v>
          </cell>
          <cell r="V108" t="str">
            <v>Yes</v>
          </cell>
          <cell r="W108" t="str">
            <v>Yes</v>
          </cell>
          <cell r="X108" t="str">
            <v>No</v>
          </cell>
          <cell r="Y108" t="str">
            <v>No</v>
          </cell>
          <cell r="Z108" t="str">
            <v>No</v>
          </cell>
          <cell r="AA108" t="str">
            <v>No</v>
          </cell>
          <cell r="AB108" t="str">
            <v>No</v>
          </cell>
          <cell r="AC108" t="str">
            <v>No</v>
          </cell>
          <cell r="AD108" t="str">
            <v xml:space="preserve">7 8 9 10 </v>
          </cell>
          <cell r="AE108" t="str">
            <v>No</v>
          </cell>
          <cell r="AF108" t="str">
            <v>No</v>
          </cell>
          <cell r="AG108" t="str">
            <v>Yes</v>
          </cell>
          <cell r="AH108" t="str">
            <v>No</v>
          </cell>
          <cell r="AI108" t="str">
            <v>No</v>
          </cell>
          <cell r="AJ108" t="str">
            <v>Yes</v>
          </cell>
          <cell r="AK108" t="str">
            <v>Yes</v>
          </cell>
          <cell r="AL108" t="str">
            <v>Yes</v>
          </cell>
          <cell r="AM108" t="str">
            <v>Yes</v>
          </cell>
          <cell r="AN108" t="str">
            <v>Yes</v>
          </cell>
          <cell r="AO108" t="str">
            <v>Yes</v>
          </cell>
          <cell r="AP108" t="str">
            <v>No</v>
          </cell>
          <cell r="AQ108" t="str">
            <v>Yes</v>
          </cell>
          <cell r="AR108" t="str">
            <v>Yes</v>
          </cell>
          <cell r="AS108" t="str">
            <v>Yes</v>
          </cell>
          <cell r="AT108" t="str">
            <v>Yes</v>
          </cell>
          <cell r="AU108" t="str">
            <v>Yes</v>
          </cell>
          <cell r="AV108" t="str">
            <v>No</v>
          </cell>
          <cell r="AW108" t="str">
            <v>No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17</v>
          </cell>
          <cell r="BF108">
            <v>42</v>
          </cell>
          <cell r="BG108">
            <v>22</v>
          </cell>
          <cell r="BH108">
            <v>12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93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17</v>
          </cell>
          <cell r="BX108">
            <v>42</v>
          </cell>
          <cell r="BY108">
            <v>22</v>
          </cell>
          <cell r="BZ108">
            <v>12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93</v>
          </cell>
        </row>
        <row r="109">
          <cell r="A109" t="str">
            <v>0664562</v>
          </cell>
          <cell r="B109" t="str">
            <v>Entan Vui Jnr Secondary</v>
          </cell>
          <cell r="C109" t="str">
            <v>ENG</v>
          </cell>
          <cell r="D109" t="str">
            <v>SDA</v>
          </cell>
          <cell r="E109" t="str">
            <v>Seven Day Adventist</v>
          </cell>
          <cell r="F109" t="str">
            <v>G</v>
          </cell>
          <cell r="G109" t="str">
            <v>Church (Government Assisted)</v>
          </cell>
          <cell r="H109" t="str">
            <v>Tanna</v>
          </cell>
          <cell r="I109" t="str">
            <v>Tafea</v>
          </cell>
          <cell r="J109" t="str">
            <v>0098404001</v>
          </cell>
          <cell r="K109" t="str">
            <v>ENTAN - VUI PRIMARY SCHOOL</v>
          </cell>
          <cell r="L109" t="str">
            <v>SS</v>
          </cell>
          <cell r="M109" t="str">
            <v>No</v>
          </cell>
          <cell r="N109" t="str">
            <v>No</v>
          </cell>
          <cell r="O109" t="str">
            <v>No</v>
          </cell>
          <cell r="P109" t="str">
            <v>No</v>
          </cell>
          <cell r="Q109" t="str">
            <v>No</v>
          </cell>
          <cell r="R109" t="str">
            <v>No</v>
          </cell>
          <cell r="S109" t="str">
            <v>No</v>
          </cell>
          <cell r="T109" t="str">
            <v>Yes</v>
          </cell>
          <cell r="U109" t="str">
            <v>Yes</v>
          </cell>
          <cell r="V109" t="str">
            <v>Yes</v>
          </cell>
          <cell r="W109" t="str">
            <v>Yes</v>
          </cell>
          <cell r="X109" t="str">
            <v>No</v>
          </cell>
          <cell r="Y109" t="str">
            <v>No</v>
          </cell>
          <cell r="Z109" t="str">
            <v>No</v>
          </cell>
          <cell r="AA109" t="str">
            <v>No</v>
          </cell>
          <cell r="AB109" t="str">
            <v>No</v>
          </cell>
          <cell r="AC109" t="str">
            <v>No</v>
          </cell>
          <cell r="AD109" t="str">
            <v xml:space="preserve">7 8 9 10 </v>
          </cell>
          <cell r="AE109" t="str">
            <v>No</v>
          </cell>
          <cell r="AF109" t="str">
            <v>No</v>
          </cell>
          <cell r="AG109" t="str">
            <v>Yes</v>
          </cell>
          <cell r="AH109" t="str">
            <v>No</v>
          </cell>
          <cell r="AI109" t="str">
            <v>No</v>
          </cell>
          <cell r="AJ109" t="str">
            <v>Yes</v>
          </cell>
          <cell r="AK109" t="str">
            <v>Yes</v>
          </cell>
          <cell r="AL109" t="str">
            <v>Yes</v>
          </cell>
          <cell r="AM109" t="str">
            <v>Yes</v>
          </cell>
          <cell r="AN109" t="str">
            <v>Yes</v>
          </cell>
          <cell r="AO109" t="str">
            <v>Yes</v>
          </cell>
          <cell r="AP109" t="str">
            <v>No</v>
          </cell>
          <cell r="AQ109" t="str">
            <v>Yes</v>
          </cell>
          <cell r="AR109" t="str">
            <v>Yes</v>
          </cell>
          <cell r="AS109" t="str">
            <v>Yes</v>
          </cell>
          <cell r="AT109" t="str">
            <v>Yes</v>
          </cell>
          <cell r="AU109" t="str">
            <v>Yes</v>
          </cell>
          <cell r="AV109" t="str">
            <v>Yes</v>
          </cell>
          <cell r="AW109" t="str">
            <v>No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16</v>
          </cell>
          <cell r="BF109">
            <v>19</v>
          </cell>
          <cell r="BG109">
            <v>21</v>
          </cell>
          <cell r="BH109">
            <v>9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65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16</v>
          </cell>
          <cell r="BX109">
            <v>19</v>
          </cell>
          <cell r="BY109">
            <v>21</v>
          </cell>
          <cell r="BZ109">
            <v>9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65</v>
          </cell>
        </row>
        <row r="110">
          <cell r="A110" t="str">
            <v>0664563</v>
          </cell>
          <cell r="B110" t="str">
            <v>Green Hill French Junior Secondary</v>
          </cell>
          <cell r="C110" t="str">
            <v>FRE</v>
          </cell>
          <cell r="D110" t="str">
            <v>PEB_TAFEA</v>
          </cell>
          <cell r="E110" t="str">
            <v>Tafea PEB</v>
          </cell>
          <cell r="F110" t="str">
            <v>V</v>
          </cell>
          <cell r="G110" t="str">
            <v>Government of Vanuatu</v>
          </cell>
          <cell r="H110" t="str">
            <v>Tanna</v>
          </cell>
          <cell r="I110" t="str">
            <v>Tafea</v>
          </cell>
          <cell r="L110" t="str">
            <v>SS</v>
          </cell>
          <cell r="M110" t="str">
            <v>No</v>
          </cell>
          <cell r="N110" t="str">
            <v>No</v>
          </cell>
          <cell r="O110" t="str">
            <v>No</v>
          </cell>
          <cell r="P110" t="str">
            <v>No</v>
          </cell>
          <cell r="Q110" t="str">
            <v>No</v>
          </cell>
          <cell r="R110" t="str">
            <v>No</v>
          </cell>
          <cell r="S110" t="str">
            <v>No</v>
          </cell>
          <cell r="T110" t="str">
            <v>Yes</v>
          </cell>
          <cell r="U110" t="str">
            <v>Yes</v>
          </cell>
          <cell r="V110" t="str">
            <v>Yes</v>
          </cell>
          <cell r="W110" t="str">
            <v>Yes</v>
          </cell>
          <cell r="X110" t="str">
            <v>No</v>
          </cell>
          <cell r="Y110" t="str">
            <v>No</v>
          </cell>
          <cell r="Z110" t="str">
            <v>No</v>
          </cell>
          <cell r="AA110" t="str">
            <v>No</v>
          </cell>
          <cell r="AB110" t="str">
            <v>No</v>
          </cell>
          <cell r="AC110" t="str">
            <v>No</v>
          </cell>
          <cell r="AD110" t="str">
            <v xml:space="preserve">7 8 9 10 </v>
          </cell>
          <cell r="AE110" t="str">
            <v>No</v>
          </cell>
          <cell r="AF110" t="str">
            <v>No</v>
          </cell>
          <cell r="AG110" t="str">
            <v>Yes</v>
          </cell>
          <cell r="AH110" t="str">
            <v>No</v>
          </cell>
          <cell r="AI110" t="str">
            <v>No</v>
          </cell>
          <cell r="AJ110" t="str">
            <v>Yes</v>
          </cell>
          <cell r="AK110" t="str">
            <v>Yes</v>
          </cell>
          <cell r="AL110" t="str">
            <v>Yes</v>
          </cell>
          <cell r="AM110" t="str">
            <v>Yes</v>
          </cell>
          <cell r="AN110" t="str">
            <v>Yes</v>
          </cell>
          <cell r="AO110" t="str">
            <v>Yes</v>
          </cell>
          <cell r="AP110" t="str">
            <v>Yes</v>
          </cell>
          <cell r="AQ110" t="str">
            <v>Yes</v>
          </cell>
          <cell r="AR110" t="str">
            <v>Yes</v>
          </cell>
          <cell r="AS110" t="str">
            <v>Yes</v>
          </cell>
          <cell r="AT110" t="str">
            <v>Yes</v>
          </cell>
          <cell r="AU110" t="str">
            <v>Yes</v>
          </cell>
          <cell r="AV110" t="str">
            <v>No</v>
          </cell>
          <cell r="AW110" t="str">
            <v>No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8</v>
          </cell>
          <cell r="BF110">
            <v>14</v>
          </cell>
          <cell r="BG110">
            <v>16</v>
          </cell>
          <cell r="BH110">
            <v>11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49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8</v>
          </cell>
          <cell r="BX110">
            <v>14</v>
          </cell>
          <cell r="BY110">
            <v>16</v>
          </cell>
          <cell r="BZ110">
            <v>11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49</v>
          </cell>
        </row>
        <row r="111">
          <cell r="A111" t="str">
            <v>0664570</v>
          </cell>
          <cell r="B111" t="str">
            <v>Louwanpakil Secondary</v>
          </cell>
          <cell r="C111" t="str">
            <v>ENG</v>
          </cell>
          <cell r="D111" t="str">
            <v>PEB_TAFEA</v>
          </cell>
          <cell r="E111" t="str">
            <v>Tafea PEB</v>
          </cell>
          <cell r="F111" t="str">
            <v>V</v>
          </cell>
          <cell r="G111" t="str">
            <v>Government of Vanuatu</v>
          </cell>
          <cell r="H111" t="str">
            <v>Tanna</v>
          </cell>
          <cell r="I111" t="str">
            <v>Tafea</v>
          </cell>
          <cell r="L111" t="str">
            <v>SS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Yes</v>
          </cell>
          <cell r="U111" t="str">
            <v>Yes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 t="str">
            <v>No</v>
          </cell>
          <cell r="AC111" t="str">
            <v>No</v>
          </cell>
          <cell r="AD111" t="str">
            <v xml:space="preserve">7 8 </v>
          </cell>
          <cell r="AE111" t="str">
            <v>No</v>
          </cell>
          <cell r="AF111" t="str">
            <v>No</v>
          </cell>
          <cell r="AG111" t="str">
            <v>Yes</v>
          </cell>
          <cell r="AH111" t="str">
            <v>No</v>
          </cell>
          <cell r="AI111" t="str">
            <v>No</v>
          </cell>
          <cell r="AJ111" t="str">
            <v>No</v>
          </cell>
          <cell r="AK111" t="str">
            <v>No</v>
          </cell>
          <cell r="AL111" t="str">
            <v>No</v>
          </cell>
          <cell r="AM111" t="str">
            <v>No</v>
          </cell>
          <cell r="AN111" t="str">
            <v>No</v>
          </cell>
          <cell r="AO111" t="str">
            <v>No</v>
          </cell>
          <cell r="AP111" t="str">
            <v>No</v>
          </cell>
          <cell r="AQ111" t="str">
            <v>No</v>
          </cell>
          <cell r="AR111" t="str">
            <v>No</v>
          </cell>
          <cell r="AS111" t="str">
            <v>No</v>
          </cell>
          <cell r="AT111" t="str">
            <v>No</v>
          </cell>
          <cell r="AU111" t="str">
            <v>No</v>
          </cell>
          <cell r="AV111" t="str">
            <v>No</v>
          </cell>
          <cell r="AW111" t="str">
            <v>No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22</v>
          </cell>
          <cell r="BF111">
            <v>5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27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22</v>
          </cell>
          <cell r="BX111">
            <v>5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27</v>
          </cell>
        </row>
        <row r="112">
          <cell r="A112" t="str">
            <v>0664571</v>
          </cell>
          <cell r="B112" t="str">
            <v>Port Resolution Junior Secondary</v>
          </cell>
          <cell r="C112" t="str">
            <v>ENG</v>
          </cell>
          <cell r="D112" t="str">
            <v>PEB_TAFEA</v>
          </cell>
          <cell r="E112" t="str">
            <v>Tafea PEB</v>
          </cell>
          <cell r="F112" t="str">
            <v>V</v>
          </cell>
          <cell r="G112" t="str">
            <v>Government of Vanuatu</v>
          </cell>
          <cell r="H112" t="str">
            <v>Tanna</v>
          </cell>
          <cell r="I112" t="str">
            <v>Tafea</v>
          </cell>
          <cell r="L112" t="str">
            <v>SS</v>
          </cell>
          <cell r="M112" t="str">
            <v>No</v>
          </cell>
          <cell r="N112" t="str">
            <v>No</v>
          </cell>
          <cell r="O112" t="str">
            <v>No</v>
          </cell>
          <cell r="P112" t="str">
            <v>No</v>
          </cell>
          <cell r="Q112" t="str">
            <v>No</v>
          </cell>
          <cell r="R112" t="str">
            <v>No</v>
          </cell>
          <cell r="S112" t="str">
            <v>No</v>
          </cell>
          <cell r="T112" t="str">
            <v>Yes</v>
          </cell>
          <cell r="U112" t="str">
            <v>Yes</v>
          </cell>
          <cell r="V112" t="str">
            <v>Yes</v>
          </cell>
          <cell r="W112" t="str">
            <v>Yes</v>
          </cell>
          <cell r="X112" t="str">
            <v>No</v>
          </cell>
          <cell r="Y112" t="str">
            <v>No</v>
          </cell>
          <cell r="Z112" t="str">
            <v>No</v>
          </cell>
          <cell r="AA112" t="str">
            <v>No</v>
          </cell>
          <cell r="AB112" t="str">
            <v>No</v>
          </cell>
          <cell r="AC112" t="str">
            <v>No</v>
          </cell>
          <cell r="AD112" t="str">
            <v xml:space="preserve">7 8 9 10 </v>
          </cell>
          <cell r="AE112" t="str">
            <v>No</v>
          </cell>
          <cell r="AF112" t="str">
            <v>No</v>
          </cell>
          <cell r="AG112" t="str">
            <v>Yes</v>
          </cell>
          <cell r="AH112" t="str">
            <v>No</v>
          </cell>
          <cell r="AI112" t="str">
            <v>No</v>
          </cell>
          <cell r="AJ112" t="str">
            <v>No</v>
          </cell>
          <cell r="AK112" t="str">
            <v>No</v>
          </cell>
          <cell r="AL112" t="str">
            <v>No</v>
          </cell>
          <cell r="AM112" t="str">
            <v>No</v>
          </cell>
          <cell r="AN112" t="str">
            <v>No</v>
          </cell>
          <cell r="AO112" t="str">
            <v>No</v>
          </cell>
          <cell r="AP112" t="str">
            <v>No</v>
          </cell>
          <cell r="AQ112" t="str">
            <v>No</v>
          </cell>
          <cell r="AR112" t="str">
            <v>No</v>
          </cell>
          <cell r="AS112" t="str">
            <v>No</v>
          </cell>
          <cell r="AT112" t="str">
            <v>No</v>
          </cell>
          <cell r="AU112" t="str">
            <v>No</v>
          </cell>
          <cell r="AV112" t="str">
            <v>No</v>
          </cell>
          <cell r="AW112" t="str">
            <v>No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35</v>
          </cell>
          <cell r="BF112">
            <v>22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57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35</v>
          </cell>
          <cell r="BX112">
            <v>22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57</v>
          </cell>
        </row>
        <row r="113">
          <cell r="A113" t="str">
            <v>0665453</v>
          </cell>
          <cell r="B113" t="str">
            <v>Ishia Secondary</v>
          </cell>
          <cell r="C113" t="str">
            <v>ENG</v>
          </cell>
          <cell r="D113" t="str">
            <v>PEB_TAFEA</v>
          </cell>
          <cell r="E113" t="str">
            <v>Tafea PEB</v>
          </cell>
          <cell r="F113" t="str">
            <v>V</v>
          </cell>
          <cell r="G113" t="str">
            <v>Government of Vanuatu</v>
          </cell>
          <cell r="H113" t="str">
            <v>Futuna</v>
          </cell>
          <cell r="I113" t="str">
            <v>Tafea</v>
          </cell>
          <cell r="J113" t="str">
            <v>0084739001</v>
          </cell>
          <cell r="K113" t="str">
            <v>ISHIA JUNIOR SECONDARY SCHOOL</v>
          </cell>
          <cell r="L113" t="str">
            <v>SS</v>
          </cell>
          <cell r="M113" t="str">
            <v>No</v>
          </cell>
          <cell r="N113" t="str">
            <v>No</v>
          </cell>
          <cell r="O113" t="str">
            <v>No</v>
          </cell>
          <cell r="P113" t="str">
            <v>No</v>
          </cell>
          <cell r="Q113" t="str">
            <v>No</v>
          </cell>
          <cell r="R113" t="str">
            <v>No</v>
          </cell>
          <cell r="S113" t="str">
            <v>No</v>
          </cell>
          <cell r="T113" t="str">
            <v>Yes</v>
          </cell>
          <cell r="U113" t="str">
            <v>Yes</v>
          </cell>
          <cell r="V113" t="str">
            <v>Yes</v>
          </cell>
          <cell r="W113" t="str">
            <v>Yes</v>
          </cell>
          <cell r="X113" t="str">
            <v>No</v>
          </cell>
          <cell r="Y113" t="str">
            <v>No</v>
          </cell>
          <cell r="Z113" t="str">
            <v>No</v>
          </cell>
          <cell r="AA113" t="str">
            <v>No</v>
          </cell>
          <cell r="AB113" t="str">
            <v>No</v>
          </cell>
          <cell r="AC113" t="str">
            <v>No</v>
          </cell>
          <cell r="AD113" t="str">
            <v xml:space="preserve">7 8 9 10 </v>
          </cell>
          <cell r="AE113" t="str">
            <v>No</v>
          </cell>
          <cell r="AF113" t="str">
            <v>No</v>
          </cell>
          <cell r="AG113" t="str">
            <v>Yes</v>
          </cell>
          <cell r="AH113" t="str">
            <v>No</v>
          </cell>
          <cell r="AI113" t="str">
            <v>No</v>
          </cell>
          <cell r="AJ113" t="str">
            <v>Yes</v>
          </cell>
          <cell r="AK113" t="str">
            <v>Yes</v>
          </cell>
          <cell r="AL113" t="str">
            <v>Yes</v>
          </cell>
          <cell r="AM113" t="str">
            <v>Yes</v>
          </cell>
          <cell r="AN113" t="str">
            <v>Yes</v>
          </cell>
          <cell r="AO113" t="str">
            <v>Yes</v>
          </cell>
          <cell r="AP113" t="str">
            <v>No</v>
          </cell>
          <cell r="AQ113" t="str">
            <v>Yes</v>
          </cell>
          <cell r="AR113" t="str">
            <v>Yes</v>
          </cell>
          <cell r="AS113" t="str">
            <v>Yes</v>
          </cell>
          <cell r="AT113" t="str">
            <v>Yes</v>
          </cell>
          <cell r="AU113" t="str">
            <v>Yes</v>
          </cell>
          <cell r="AV113" t="str">
            <v>No</v>
          </cell>
          <cell r="AW113" t="str">
            <v>No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32</v>
          </cell>
          <cell r="BF113">
            <v>20</v>
          </cell>
          <cell r="BG113">
            <v>32</v>
          </cell>
          <cell r="BH113">
            <v>24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108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32</v>
          </cell>
          <cell r="BX113">
            <v>20</v>
          </cell>
          <cell r="BY113">
            <v>32</v>
          </cell>
          <cell r="BZ113">
            <v>24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108</v>
          </cell>
        </row>
        <row r="114">
          <cell r="A114" t="str">
            <v>0667300</v>
          </cell>
          <cell r="B114" t="str">
            <v>Teruja English Secondary</v>
          </cell>
          <cell r="C114" t="str">
            <v>ENG</v>
          </cell>
          <cell r="D114" t="str">
            <v>PEB_TAFEA</v>
          </cell>
          <cell r="E114" t="str">
            <v>Tafea PEB</v>
          </cell>
          <cell r="F114" t="str">
            <v>V</v>
          </cell>
          <cell r="G114" t="str">
            <v>Government of Vanuatu</v>
          </cell>
          <cell r="H114" t="str">
            <v>Aneityum</v>
          </cell>
          <cell r="I114" t="str">
            <v>Tafea</v>
          </cell>
          <cell r="J114" t="str">
            <v>0084734001</v>
          </cell>
          <cell r="K114" t="str">
            <v>TERUJA JUNIOR SECONDARY SCHOOL</v>
          </cell>
          <cell r="L114" t="str">
            <v>SS</v>
          </cell>
          <cell r="M114" t="str">
            <v>No</v>
          </cell>
          <cell r="N114" t="str">
            <v>No</v>
          </cell>
          <cell r="O114" t="str">
            <v>No</v>
          </cell>
          <cell r="P114" t="str">
            <v>No</v>
          </cell>
          <cell r="Q114" t="str">
            <v>No</v>
          </cell>
          <cell r="R114" t="str">
            <v>No</v>
          </cell>
          <cell r="S114" t="str">
            <v>No</v>
          </cell>
          <cell r="T114" t="str">
            <v>Yes</v>
          </cell>
          <cell r="U114" t="str">
            <v>Yes</v>
          </cell>
          <cell r="V114" t="str">
            <v>Yes</v>
          </cell>
          <cell r="W114" t="str">
            <v>Yes</v>
          </cell>
          <cell r="X114" t="str">
            <v>No</v>
          </cell>
          <cell r="Y114" t="str">
            <v>No</v>
          </cell>
          <cell r="Z114" t="str">
            <v>No</v>
          </cell>
          <cell r="AA114" t="str">
            <v>No</v>
          </cell>
          <cell r="AB114" t="str">
            <v>No</v>
          </cell>
          <cell r="AC114" t="str">
            <v>No</v>
          </cell>
          <cell r="AD114" t="str">
            <v xml:space="preserve">7 8 9 10 </v>
          </cell>
          <cell r="AE114" t="str">
            <v>No</v>
          </cell>
          <cell r="AF114" t="str">
            <v>No</v>
          </cell>
          <cell r="AG114" t="str">
            <v>Yes</v>
          </cell>
          <cell r="AH114" t="str">
            <v>No</v>
          </cell>
          <cell r="AI114" t="str">
            <v>No</v>
          </cell>
          <cell r="AJ114" t="str">
            <v>Yes</v>
          </cell>
          <cell r="AK114" t="str">
            <v>Yes</v>
          </cell>
          <cell r="AL114" t="str">
            <v>Yes</v>
          </cell>
          <cell r="AM114" t="str">
            <v>Yes</v>
          </cell>
          <cell r="AN114" t="str">
            <v>Yes</v>
          </cell>
          <cell r="AO114" t="str">
            <v>Yes</v>
          </cell>
          <cell r="AP114" t="str">
            <v>No</v>
          </cell>
          <cell r="AQ114" t="str">
            <v>No</v>
          </cell>
          <cell r="AR114" t="str">
            <v>Yes</v>
          </cell>
          <cell r="AS114" t="str">
            <v>Yes</v>
          </cell>
          <cell r="AT114" t="str">
            <v>No</v>
          </cell>
          <cell r="AU114" t="str">
            <v>Yes</v>
          </cell>
          <cell r="AV114" t="str">
            <v>No</v>
          </cell>
          <cell r="AW114" t="str">
            <v>No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48</v>
          </cell>
          <cell r="BF114">
            <v>45</v>
          </cell>
          <cell r="BG114">
            <v>28</v>
          </cell>
          <cell r="BH114">
            <v>10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131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48</v>
          </cell>
          <cell r="BX114">
            <v>45</v>
          </cell>
          <cell r="BY114">
            <v>28</v>
          </cell>
          <cell r="BZ114">
            <v>10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131</v>
          </cell>
        </row>
        <row r="115">
          <cell r="A115" t="str">
            <v>066782</v>
          </cell>
          <cell r="B115" t="str">
            <v>Teruja French Secondary</v>
          </cell>
          <cell r="C115" t="str">
            <v>FRE</v>
          </cell>
          <cell r="D115" t="str">
            <v>PEB_TAFEA</v>
          </cell>
          <cell r="E115" t="str">
            <v>Tafea PEB</v>
          </cell>
          <cell r="F115" t="str">
            <v>V</v>
          </cell>
          <cell r="G115" t="str">
            <v>Government of Vanuatu</v>
          </cell>
          <cell r="H115" t="str">
            <v>Aneityum</v>
          </cell>
          <cell r="I115" t="str">
            <v>Tafea</v>
          </cell>
          <cell r="L115" t="str">
            <v>SS</v>
          </cell>
          <cell r="M115" t="str">
            <v>No</v>
          </cell>
          <cell r="N115" t="str">
            <v>No</v>
          </cell>
          <cell r="O115" t="str">
            <v>No</v>
          </cell>
          <cell r="P115" t="str">
            <v>No</v>
          </cell>
          <cell r="Q115" t="str">
            <v>No</v>
          </cell>
          <cell r="R115" t="str">
            <v>No</v>
          </cell>
          <cell r="S115" t="str">
            <v>No</v>
          </cell>
          <cell r="T115" t="str">
            <v>Yes</v>
          </cell>
          <cell r="U115" t="str">
            <v>Yes</v>
          </cell>
          <cell r="V115" t="str">
            <v>Yes</v>
          </cell>
          <cell r="W115" t="str">
            <v>Yes</v>
          </cell>
          <cell r="X115" t="str">
            <v>No</v>
          </cell>
          <cell r="Y115" t="str">
            <v>No</v>
          </cell>
          <cell r="Z115" t="str">
            <v>No</v>
          </cell>
          <cell r="AA115" t="str">
            <v>No</v>
          </cell>
          <cell r="AB115" t="str">
            <v>No</v>
          </cell>
          <cell r="AC115" t="str">
            <v>No</v>
          </cell>
          <cell r="AD115" t="str">
            <v xml:space="preserve">7 8 9 10 </v>
          </cell>
          <cell r="AE115" t="str">
            <v>No</v>
          </cell>
          <cell r="AF115" t="str">
            <v>No</v>
          </cell>
          <cell r="AG115" t="str">
            <v>Yes</v>
          </cell>
          <cell r="AH115" t="str">
            <v>No</v>
          </cell>
          <cell r="AI115" t="str">
            <v>No</v>
          </cell>
          <cell r="AJ115" t="str">
            <v>No</v>
          </cell>
          <cell r="AK115" t="str">
            <v>Yes</v>
          </cell>
          <cell r="AL115" t="str">
            <v>Yes</v>
          </cell>
          <cell r="AM115" t="str">
            <v>Yes</v>
          </cell>
          <cell r="AN115" t="str">
            <v>Yes</v>
          </cell>
          <cell r="AO115" t="str">
            <v>Yes</v>
          </cell>
          <cell r="AP115" t="str">
            <v>No</v>
          </cell>
          <cell r="AQ115" t="str">
            <v>No</v>
          </cell>
          <cell r="AR115" t="str">
            <v>No</v>
          </cell>
          <cell r="AS115" t="str">
            <v>No</v>
          </cell>
          <cell r="AT115" t="str">
            <v>No</v>
          </cell>
          <cell r="AU115" t="str">
            <v>No</v>
          </cell>
          <cell r="AV115" t="str">
            <v>No</v>
          </cell>
          <cell r="AW115" t="str">
            <v>No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11</v>
          </cell>
          <cell r="BF115">
            <v>3</v>
          </cell>
          <cell r="BG115">
            <v>4</v>
          </cell>
          <cell r="BH115">
            <v>5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23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11</v>
          </cell>
          <cell r="BX115">
            <v>3</v>
          </cell>
          <cell r="BY115">
            <v>4</v>
          </cell>
          <cell r="BZ115">
            <v>5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23</v>
          </cell>
        </row>
      </sheetData>
      <sheetData sheetId="1"/>
      <sheetData sheetId="2">
        <row r="2">
          <cell r="Z2" t="str">
            <v>0101097</v>
          </cell>
          <cell r="AA2" t="str">
            <v>Losolava Secondary</v>
          </cell>
          <cell r="AB2">
            <v>89</v>
          </cell>
        </row>
        <row r="3">
          <cell r="Z3" t="str">
            <v>0101123</v>
          </cell>
          <cell r="AA3" t="str">
            <v>Santa Maria Secondary</v>
          </cell>
          <cell r="AB3">
            <v>0</v>
          </cell>
        </row>
        <row r="4">
          <cell r="Z4" t="str">
            <v>010119</v>
          </cell>
          <cell r="AA4" t="str">
            <v>Vaget Primary</v>
          </cell>
          <cell r="AB4">
            <v>0</v>
          </cell>
        </row>
        <row r="5">
          <cell r="Z5" t="str">
            <v>0104106</v>
          </cell>
          <cell r="AA5" t="str">
            <v>Collège de Baldwin Lonsdale Memorial (BLMS)</v>
          </cell>
          <cell r="AB5">
            <v>16</v>
          </cell>
        </row>
        <row r="6">
          <cell r="Z6" t="str">
            <v>010411</v>
          </cell>
          <cell r="AA6" t="str">
            <v>Sanlang Primary</v>
          </cell>
          <cell r="AB6">
            <v>0</v>
          </cell>
        </row>
        <row r="7">
          <cell r="Z7" t="str">
            <v>010490</v>
          </cell>
          <cell r="AA7" t="str">
            <v>Baldwin Lonsdale Memorial (BLM) Secondary</v>
          </cell>
          <cell r="AB7">
            <v>25</v>
          </cell>
        </row>
        <row r="8">
          <cell r="Z8" t="str">
            <v>0105126</v>
          </cell>
          <cell r="AA8" t="str">
            <v>Telhei Junior Secondary</v>
          </cell>
          <cell r="AB8">
            <v>35</v>
          </cell>
        </row>
        <row r="9">
          <cell r="Z9" t="str">
            <v>010609</v>
          </cell>
          <cell r="AA9" t="str">
            <v>Pasalele Primary</v>
          </cell>
          <cell r="AB9">
            <v>0</v>
          </cell>
        </row>
        <row r="10">
          <cell r="Z10" t="str">
            <v>0111109</v>
          </cell>
          <cell r="AA10" t="str">
            <v>Robin Memorial Junior Secondary</v>
          </cell>
          <cell r="AB10">
            <v>67</v>
          </cell>
        </row>
        <row r="11">
          <cell r="Z11" t="str">
            <v>022102</v>
          </cell>
          <cell r="AA11" t="str">
            <v>Amapelau/Mati Primary</v>
          </cell>
          <cell r="AB11">
            <v>0</v>
          </cell>
        </row>
        <row r="12">
          <cell r="Z12" t="str">
            <v>0220300</v>
          </cell>
          <cell r="AA12" t="str">
            <v>Aore Adventist Academy Secondary</v>
          </cell>
          <cell r="AB12">
            <v>20</v>
          </cell>
        </row>
        <row r="13">
          <cell r="Z13" t="str">
            <v>022103</v>
          </cell>
          <cell r="AA13" t="str">
            <v>Avunatari Primary</v>
          </cell>
          <cell r="AB13">
            <v>0</v>
          </cell>
        </row>
        <row r="14">
          <cell r="Z14" t="str">
            <v>022205</v>
          </cell>
          <cell r="AA14" t="str">
            <v>Banban Primary</v>
          </cell>
          <cell r="AB14">
            <v>0</v>
          </cell>
        </row>
        <row r="15">
          <cell r="Z15" t="str">
            <v>0222301</v>
          </cell>
          <cell r="AA15" t="str">
            <v>Bombua Secondary</v>
          </cell>
          <cell r="AB15">
            <v>14</v>
          </cell>
        </row>
        <row r="16">
          <cell r="Z16" t="str">
            <v>0222307</v>
          </cell>
          <cell r="AA16" t="str">
            <v>Collège de St. Michel</v>
          </cell>
          <cell r="AB16">
            <v>0</v>
          </cell>
        </row>
        <row r="17">
          <cell r="Z17" t="str">
            <v>022289</v>
          </cell>
          <cell r="AA17" t="str">
            <v>De Quiros(Matantas) Primary</v>
          </cell>
          <cell r="AB17">
            <v>0</v>
          </cell>
        </row>
        <row r="18">
          <cell r="Z18" t="str">
            <v>022210</v>
          </cell>
          <cell r="AA18" t="str">
            <v>Ebenezer Primary</v>
          </cell>
          <cell r="AB18">
            <v>0</v>
          </cell>
        </row>
        <row r="19">
          <cell r="Z19" t="str">
            <v>0222302</v>
          </cell>
          <cell r="AA19" t="str">
            <v>Hog Harbour Secondary</v>
          </cell>
          <cell r="AB19">
            <v>0</v>
          </cell>
        </row>
        <row r="20">
          <cell r="Z20" t="str">
            <v>020101</v>
          </cell>
          <cell r="AA20" t="str">
            <v>Kamewa English Primary</v>
          </cell>
          <cell r="AB20">
            <v>0</v>
          </cell>
        </row>
        <row r="21">
          <cell r="Z21" t="str">
            <v>020102</v>
          </cell>
          <cell r="AA21" t="str">
            <v>Kamewa French Primary</v>
          </cell>
          <cell r="AB21">
            <v>0</v>
          </cell>
        </row>
        <row r="22">
          <cell r="Z22" t="str">
            <v>022223</v>
          </cell>
          <cell r="AA22" t="str">
            <v>Limarua Primary</v>
          </cell>
          <cell r="AB22">
            <v>0</v>
          </cell>
        </row>
        <row r="23">
          <cell r="Z23" t="str">
            <v>020103</v>
          </cell>
          <cell r="AA23" t="str">
            <v>Luganville Est Primary</v>
          </cell>
          <cell r="AB23">
            <v>0</v>
          </cell>
        </row>
        <row r="24">
          <cell r="Z24" t="str">
            <v>0201100</v>
          </cell>
          <cell r="AA24" t="str">
            <v>Lycée de Luganville</v>
          </cell>
          <cell r="AB24">
            <v>1</v>
          </cell>
        </row>
        <row r="25">
          <cell r="Z25" t="str">
            <v>022232</v>
          </cell>
          <cell r="AA25" t="str">
            <v>Mataloi Primary</v>
          </cell>
          <cell r="AB25">
            <v>0</v>
          </cell>
        </row>
        <row r="26">
          <cell r="Z26" t="str">
            <v>0222303</v>
          </cell>
          <cell r="AA26" t="str">
            <v>Matevulu College</v>
          </cell>
          <cell r="AB26">
            <v>14</v>
          </cell>
        </row>
        <row r="27">
          <cell r="Z27" t="str">
            <v>0222352</v>
          </cell>
          <cell r="AA27" t="str">
            <v>Menevula Junior Secondary</v>
          </cell>
          <cell r="AB27">
            <v>21</v>
          </cell>
        </row>
        <row r="28">
          <cell r="Z28" t="str">
            <v>022229</v>
          </cell>
          <cell r="AA28" t="str">
            <v>Merei (Mamara) Primary</v>
          </cell>
          <cell r="AB28">
            <v>0</v>
          </cell>
        </row>
        <row r="29">
          <cell r="Z29" t="str">
            <v>0222304</v>
          </cell>
          <cell r="AA29" t="str">
            <v>Moli Valivu Secondary</v>
          </cell>
          <cell r="AB29">
            <v>9</v>
          </cell>
        </row>
        <row r="30">
          <cell r="Z30" t="str">
            <v>0222567</v>
          </cell>
          <cell r="AA30" t="str">
            <v>Mwast Jr. Secondary School</v>
          </cell>
          <cell r="AB30">
            <v>2</v>
          </cell>
        </row>
        <row r="31">
          <cell r="Z31" t="str">
            <v>0221344</v>
          </cell>
          <cell r="AA31" t="str">
            <v>Nandiutu English Secondary</v>
          </cell>
          <cell r="AB31">
            <v>6</v>
          </cell>
        </row>
        <row r="32">
          <cell r="Z32" t="str">
            <v>0221305</v>
          </cell>
          <cell r="AA32" t="str">
            <v>Nandiutu French Secondary</v>
          </cell>
          <cell r="AB32">
            <v>1</v>
          </cell>
        </row>
        <row r="33">
          <cell r="Z33" t="str">
            <v>022241</v>
          </cell>
          <cell r="AA33" t="str">
            <v>Natawa Primary</v>
          </cell>
          <cell r="AB33">
            <v>0</v>
          </cell>
        </row>
        <row r="34">
          <cell r="Z34" t="str">
            <v>0222513</v>
          </cell>
          <cell r="AA34" t="str">
            <v>Navele Secondary</v>
          </cell>
          <cell r="AB34">
            <v>0</v>
          </cell>
        </row>
        <row r="35">
          <cell r="Z35" t="str">
            <v>022286</v>
          </cell>
          <cell r="AA35" t="str">
            <v>Paireve (Nasulesule) Primary</v>
          </cell>
          <cell r="AB35">
            <v>0</v>
          </cell>
        </row>
        <row r="36">
          <cell r="Z36" t="str">
            <v>022251</v>
          </cell>
          <cell r="AA36" t="str">
            <v>Pialulup Primary</v>
          </cell>
          <cell r="AB36">
            <v>0</v>
          </cell>
        </row>
        <row r="37">
          <cell r="Z37" t="str">
            <v>0222309</v>
          </cell>
          <cell r="AA37" t="str">
            <v>Rowhani Secondary</v>
          </cell>
          <cell r="AB37">
            <v>2</v>
          </cell>
        </row>
        <row r="38">
          <cell r="Z38" t="str">
            <v>022264</v>
          </cell>
          <cell r="AA38" t="str">
            <v>Saletui Primary</v>
          </cell>
          <cell r="AB38">
            <v>0</v>
          </cell>
        </row>
        <row r="39">
          <cell r="Z39" t="str">
            <v>0222310</v>
          </cell>
          <cell r="AA39" t="str">
            <v>Santo Christian Secondary</v>
          </cell>
          <cell r="AB39">
            <v>0</v>
          </cell>
        </row>
        <row r="40">
          <cell r="Z40" t="str">
            <v>0201102</v>
          </cell>
          <cell r="AA40" t="str">
            <v>Santo East Secondary</v>
          </cell>
          <cell r="AB40">
            <v>9</v>
          </cell>
        </row>
        <row r="41">
          <cell r="Z41" t="str">
            <v>020111</v>
          </cell>
          <cell r="AA41" t="str">
            <v>Sarakata Primary</v>
          </cell>
          <cell r="AB41">
            <v>0</v>
          </cell>
        </row>
        <row r="42">
          <cell r="Z42" t="str">
            <v>022208</v>
          </cell>
          <cell r="AA42" t="str">
            <v>St. Jacques Primary</v>
          </cell>
          <cell r="AB42">
            <v>0</v>
          </cell>
        </row>
        <row r="43">
          <cell r="Z43" t="str">
            <v>0222324</v>
          </cell>
          <cell r="AA43" t="str">
            <v>Ste. Anne (Port Olry) Secondary</v>
          </cell>
          <cell r="AB43">
            <v>0</v>
          </cell>
        </row>
        <row r="44">
          <cell r="Z44" t="str">
            <v>020105</v>
          </cell>
          <cell r="AA44" t="str">
            <v>Ste. Therese Luganville Primary</v>
          </cell>
          <cell r="AB44">
            <v>0</v>
          </cell>
        </row>
        <row r="45">
          <cell r="Z45" t="str">
            <v>0222308</v>
          </cell>
          <cell r="AA45" t="str">
            <v>Tata Secondary</v>
          </cell>
          <cell r="AB45">
            <v>16</v>
          </cell>
        </row>
        <row r="46">
          <cell r="Z46" t="str">
            <v>0222584</v>
          </cell>
          <cell r="AA46" t="str">
            <v>Tata Senior Secondary</v>
          </cell>
          <cell r="AB46">
            <v>0</v>
          </cell>
        </row>
        <row r="47">
          <cell r="Z47" t="str">
            <v>022276</v>
          </cell>
          <cell r="AA47" t="str">
            <v>Vunakariakara Primary</v>
          </cell>
          <cell r="AB47">
            <v>0</v>
          </cell>
        </row>
        <row r="48">
          <cell r="Z48" t="str">
            <v>0326351</v>
          </cell>
          <cell r="AA48" t="str">
            <v>Apostolic College</v>
          </cell>
          <cell r="AB48">
            <v>16</v>
          </cell>
        </row>
        <row r="49">
          <cell r="Z49" t="str">
            <v>0327418</v>
          </cell>
          <cell r="AA49" t="str">
            <v>Sulua Junior Secondary</v>
          </cell>
          <cell r="AB49">
            <v>17</v>
          </cell>
        </row>
        <row r="50">
          <cell r="Z50" t="str">
            <v>0328352</v>
          </cell>
          <cell r="AA50" t="str">
            <v>Atavtabanga Secondary</v>
          </cell>
          <cell r="AB50">
            <v>17</v>
          </cell>
        </row>
        <row r="51">
          <cell r="Z51" t="str">
            <v>0329301</v>
          </cell>
          <cell r="AA51" t="str">
            <v>Lakatoro Secondary</v>
          </cell>
          <cell r="AB51">
            <v>0</v>
          </cell>
        </row>
        <row r="52">
          <cell r="Z52" t="str">
            <v>0329304</v>
          </cell>
          <cell r="AA52" t="str">
            <v>Norsup Secondary</v>
          </cell>
          <cell r="AB52">
            <v>0</v>
          </cell>
        </row>
        <row r="53">
          <cell r="Z53" t="str">
            <v>0329305</v>
          </cell>
          <cell r="AA53" t="str">
            <v>Orap Secondary</v>
          </cell>
          <cell r="AB53">
            <v>0</v>
          </cell>
        </row>
        <row r="54">
          <cell r="Z54" t="str">
            <v>0329306</v>
          </cell>
          <cell r="AA54" t="str">
            <v>Rensarie Secondary</v>
          </cell>
          <cell r="AB54">
            <v>0</v>
          </cell>
        </row>
        <row r="55">
          <cell r="Z55" t="str">
            <v>0443425</v>
          </cell>
          <cell r="AA55" t="str">
            <v>Lonmelfaran Secondary</v>
          </cell>
          <cell r="AB55">
            <v>0</v>
          </cell>
        </row>
        <row r="56">
          <cell r="Z56" t="str">
            <v>0329308</v>
          </cell>
          <cell r="AA56" t="str">
            <v>South West Bay Secondary</v>
          </cell>
          <cell r="AB56">
            <v>0</v>
          </cell>
        </row>
        <row r="57">
          <cell r="Z57" t="str">
            <v>0329309</v>
          </cell>
          <cell r="AA57" t="str">
            <v>Jean Vidil (Vao) Secondary</v>
          </cell>
          <cell r="AB57">
            <v>0</v>
          </cell>
        </row>
        <row r="58">
          <cell r="Z58" t="str">
            <v>0329314</v>
          </cell>
          <cell r="AA58" t="str">
            <v>Lamap Secondary</v>
          </cell>
          <cell r="AB58">
            <v>0</v>
          </cell>
        </row>
        <row r="59">
          <cell r="Z59" t="str">
            <v>0340311</v>
          </cell>
          <cell r="AA59" t="str">
            <v>South Malekula (Lonvat) Secondary</v>
          </cell>
          <cell r="AB59">
            <v>0</v>
          </cell>
        </row>
        <row r="60">
          <cell r="Z60" t="str">
            <v>0343302</v>
          </cell>
          <cell r="AA60" t="str">
            <v>Ranon Secondary</v>
          </cell>
          <cell r="AB60">
            <v>0</v>
          </cell>
        </row>
        <row r="61">
          <cell r="Z61" t="str">
            <v>0343303</v>
          </cell>
          <cell r="AA61" t="str">
            <v>Sessivi Secondary</v>
          </cell>
          <cell r="AB61">
            <v>0</v>
          </cell>
        </row>
        <row r="62">
          <cell r="Z62" t="str">
            <v>0343312</v>
          </cell>
          <cell r="AA62" t="str">
            <v>Olal (Tobol) Secondary</v>
          </cell>
          <cell r="AB62">
            <v>0</v>
          </cell>
        </row>
        <row r="63">
          <cell r="Z63" t="str">
            <v>0344310</v>
          </cell>
          <cell r="AA63" t="str">
            <v>Vaum Secondary</v>
          </cell>
          <cell r="AB63">
            <v>0</v>
          </cell>
        </row>
        <row r="64">
          <cell r="Z64" t="str">
            <v>0344315</v>
          </cell>
          <cell r="AA64" t="str">
            <v>Collège de Lehili</v>
          </cell>
          <cell r="AB64">
            <v>0</v>
          </cell>
        </row>
        <row r="65">
          <cell r="Z65" t="str">
            <v>0426300</v>
          </cell>
          <cell r="AA65" t="str">
            <v>Ambaebulu Secondary</v>
          </cell>
          <cell r="AB65">
            <v>1</v>
          </cell>
        </row>
        <row r="66">
          <cell r="Z66" t="str">
            <v>0426301</v>
          </cell>
          <cell r="AA66" t="str">
            <v>Londua Secondary</v>
          </cell>
          <cell r="AB66">
            <v>10</v>
          </cell>
        </row>
        <row r="67">
          <cell r="Z67" t="str">
            <v>0426302</v>
          </cell>
          <cell r="AA67" t="str">
            <v>Navuturiki English Secondary</v>
          </cell>
          <cell r="AB67">
            <v>0</v>
          </cell>
        </row>
        <row r="68">
          <cell r="Z68" t="str">
            <v>0426303</v>
          </cell>
          <cell r="AA68" t="str">
            <v>St. Patrick's College</v>
          </cell>
          <cell r="AB68">
            <v>26</v>
          </cell>
        </row>
        <row r="69">
          <cell r="Z69" t="str">
            <v>0426304</v>
          </cell>
          <cell r="AA69" t="str">
            <v>Tagaga Secondary</v>
          </cell>
          <cell r="AB69">
            <v>10</v>
          </cell>
        </row>
        <row r="70">
          <cell r="Z70" t="str">
            <v>0426311</v>
          </cell>
          <cell r="AA70" t="str">
            <v>Navuturiki French Secondary</v>
          </cell>
          <cell r="AB70">
            <v>3</v>
          </cell>
        </row>
        <row r="71">
          <cell r="Z71" t="str">
            <v>0427305</v>
          </cell>
          <cell r="AA71" t="str">
            <v>Gambule Secondary</v>
          </cell>
          <cell r="AB71">
            <v>6</v>
          </cell>
        </row>
        <row r="72">
          <cell r="Z72" t="str">
            <v>0428306</v>
          </cell>
          <cell r="AA72" t="str">
            <v>Lini Memorial College</v>
          </cell>
          <cell r="AB72">
            <v>45</v>
          </cell>
        </row>
        <row r="73">
          <cell r="Z73" t="str">
            <v>0428307</v>
          </cell>
          <cell r="AA73" t="str">
            <v>Melsisi Secondary</v>
          </cell>
          <cell r="AB73">
            <v>23</v>
          </cell>
        </row>
        <row r="74">
          <cell r="Z74" t="str">
            <v>0428308</v>
          </cell>
          <cell r="AA74" t="str">
            <v>Ranwadi Church of Christ College</v>
          </cell>
          <cell r="AB74">
            <v>20</v>
          </cell>
        </row>
        <row r="75">
          <cell r="Z75" t="str">
            <v>0428309</v>
          </cell>
          <cell r="AA75" t="str">
            <v>Vulumanu Secondary</v>
          </cell>
          <cell r="AB75">
            <v>12</v>
          </cell>
        </row>
        <row r="76">
          <cell r="Z76" t="str">
            <v>0428310</v>
          </cell>
          <cell r="AA76" t="str">
            <v>Bwatnapni Secondary</v>
          </cell>
          <cell r="AB76">
            <v>21</v>
          </cell>
        </row>
        <row r="77">
          <cell r="Z77" t="str">
            <v>0429423</v>
          </cell>
          <cell r="AA77" t="str">
            <v xml:space="preserve">Aulua Secondary </v>
          </cell>
          <cell r="AB77">
            <v>0</v>
          </cell>
        </row>
        <row r="78">
          <cell r="Z78" t="str">
            <v>0429345</v>
          </cell>
          <cell r="AA78" t="str">
            <v>Amelvet Secondary</v>
          </cell>
          <cell r="AB78">
            <v>0</v>
          </cell>
        </row>
        <row r="79">
          <cell r="Z79" t="str">
            <v>0429373</v>
          </cell>
          <cell r="AA79" t="str">
            <v>Walarano Secondary</v>
          </cell>
          <cell r="AB79">
            <v>0</v>
          </cell>
        </row>
        <row r="80">
          <cell r="Z80" t="str">
            <v>0429377</v>
          </cell>
          <cell r="AA80" t="str">
            <v>Brenwei Secondary</v>
          </cell>
          <cell r="AB80">
            <v>0</v>
          </cell>
        </row>
        <row r="81">
          <cell r="Z81" t="str">
            <v>0429379</v>
          </cell>
          <cell r="AA81" t="str">
            <v>Unmet Secondary</v>
          </cell>
          <cell r="AB81">
            <v>0</v>
          </cell>
        </row>
        <row r="82">
          <cell r="Z82" t="str">
            <v>0429389</v>
          </cell>
          <cell r="AA82" t="str">
            <v>Malua Bay Secondary</v>
          </cell>
          <cell r="AB82">
            <v>0</v>
          </cell>
        </row>
        <row r="83">
          <cell r="Z83" t="str">
            <v>042995</v>
          </cell>
          <cell r="AA83" t="str">
            <v>Matanvath Junior Secondary</v>
          </cell>
          <cell r="AB83">
            <v>1</v>
          </cell>
        </row>
        <row r="84">
          <cell r="Z84" t="str">
            <v>0438378</v>
          </cell>
          <cell r="AA84" t="str">
            <v>Sangalai College</v>
          </cell>
          <cell r="AB84">
            <v>0</v>
          </cell>
        </row>
        <row r="85">
          <cell r="Z85" t="str">
            <v>0443374</v>
          </cell>
          <cell r="AA85" t="str">
            <v>Maranatha Secondary</v>
          </cell>
          <cell r="AB85">
            <v>0</v>
          </cell>
        </row>
        <row r="86">
          <cell r="Z86" t="str">
            <v>0443423</v>
          </cell>
          <cell r="AA86" t="str">
            <v>Mbossung Secondary</v>
          </cell>
          <cell r="AB86">
            <v>0</v>
          </cell>
        </row>
        <row r="87">
          <cell r="Z87" t="str">
            <v>0443424</v>
          </cell>
          <cell r="AA87" t="str">
            <v>Wuro Secondary</v>
          </cell>
          <cell r="AB87">
            <v>0</v>
          </cell>
        </row>
        <row r="88">
          <cell r="Z88" t="str">
            <v>050201</v>
          </cell>
          <cell r="AA88" t="str">
            <v>Anabrou Primary</v>
          </cell>
          <cell r="AB88">
            <v>0</v>
          </cell>
        </row>
        <row r="89">
          <cell r="Z89" t="str">
            <v>050206</v>
          </cell>
          <cell r="AA89" t="str">
            <v>Freswota English Primary</v>
          </cell>
          <cell r="AB89">
            <v>0</v>
          </cell>
        </row>
        <row r="90">
          <cell r="Z90" t="str">
            <v>050207</v>
          </cell>
          <cell r="AA90" t="str">
            <v>Freswota French Primary</v>
          </cell>
          <cell r="AB90">
            <v>0</v>
          </cell>
        </row>
        <row r="91">
          <cell r="Z91" t="str">
            <v>0502100</v>
          </cell>
          <cell r="AA91" t="str">
            <v>Central Secondary</v>
          </cell>
          <cell r="AB91">
            <v>31</v>
          </cell>
        </row>
        <row r="92">
          <cell r="Z92" t="str">
            <v>0502104</v>
          </cell>
          <cell r="AA92" t="str">
            <v>Lycée Louis Antoine de Bougainville</v>
          </cell>
          <cell r="AB92">
            <v>16</v>
          </cell>
        </row>
        <row r="93">
          <cell r="Z93" t="str">
            <v>0502105</v>
          </cell>
          <cell r="AA93" t="str">
            <v>Malapoa College</v>
          </cell>
          <cell r="AB93">
            <v>27</v>
          </cell>
        </row>
        <row r="94">
          <cell r="Z94" t="str">
            <v>0502106</v>
          </cell>
          <cell r="AA94" t="str">
            <v>Freedom Secondary</v>
          </cell>
          <cell r="AB94">
            <v>9</v>
          </cell>
        </row>
        <row r="95">
          <cell r="Z95" t="str">
            <v>0502109</v>
          </cell>
          <cell r="AA95" t="str">
            <v>Epauto Adventist Secondary</v>
          </cell>
          <cell r="AB95">
            <v>32</v>
          </cell>
        </row>
        <row r="96">
          <cell r="Z96" t="str">
            <v>0502113</v>
          </cell>
          <cell r="AA96" t="str">
            <v>Ifira Secondary</v>
          </cell>
          <cell r="AB96">
            <v>6</v>
          </cell>
        </row>
        <row r="97">
          <cell r="Z97" t="str">
            <v>0502114</v>
          </cell>
          <cell r="AA97" t="str">
            <v>Vila North Secondary</v>
          </cell>
          <cell r="AB97">
            <v>10</v>
          </cell>
        </row>
        <row r="98">
          <cell r="Z98" t="str">
            <v>0502115</v>
          </cell>
          <cell r="AA98" t="str">
            <v>Ecole Centre Ville Secondary</v>
          </cell>
          <cell r="AB98">
            <v>1</v>
          </cell>
        </row>
        <row r="99">
          <cell r="Z99" t="str">
            <v>050217</v>
          </cell>
          <cell r="AA99" t="str">
            <v>Vila East Primary</v>
          </cell>
          <cell r="AB99">
            <v>0</v>
          </cell>
        </row>
        <row r="100">
          <cell r="Z100" t="str">
            <v>0554522</v>
          </cell>
          <cell r="AA100" t="str">
            <v>Kawenu Primary</v>
          </cell>
          <cell r="AB100">
            <v>0</v>
          </cell>
        </row>
        <row r="101">
          <cell r="Z101" t="str">
            <v>054601</v>
          </cell>
          <cell r="AA101" t="str">
            <v>Akama Primary</v>
          </cell>
          <cell r="AB101">
            <v>0</v>
          </cell>
        </row>
        <row r="102">
          <cell r="Z102" t="str">
            <v>054607</v>
          </cell>
          <cell r="AA102" t="str">
            <v>Bonkovio Primary</v>
          </cell>
          <cell r="AB102">
            <v>0</v>
          </cell>
        </row>
        <row r="103">
          <cell r="Z103" t="str">
            <v>0546305</v>
          </cell>
          <cell r="AA103" t="str">
            <v>Burumba Secondary</v>
          </cell>
          <cell r="AB103">
            <v>15</v>
          </cell>
        </row>
        <row r="104">
          <cell r="Z104" t="str">
            <v>0546306</v>
          </cell>
          <cell r="AA104" t="str">
            <v>Epi High School Secondary</v>
          </cell>
          <cell r="AB104">
            <v>26</v>
          </cell>
        </row>
        <row r="105">
          <cell r="Z105" t="str">
            <v>0546307</v>
          </cell>
          <cell r="AA105" t="str">
            <v>Port Quimie Secondary</v>
          </cell>
          <cell r="AB105">
            <v>28</v>
          </cell>
        </row>
        <row r="106">
          <cell r="Z106" t="str">
            <v>054642</v>
          </cell>
          <cell r="AA106" t="str">
            <v>Nikaura Primary</v>
          </cell>
          <cell r="AB106">
            <v>0</v>
          </cell>
        </row>
        <row r="107">
          <cell r="Z107" t="str">
            <v>054663</v>
          </cell>
          <cell r="AA107" t="str">
            <v>Yevali Primary</v>
          </cell>
          <cell r="AB107">
            <v>0</v>
          </cell>
        </row>
        <row r="108">
          <cell r="Z108" t="str">
            <v>054824</v>
          </cell>
          <cell r="AA108" t="str">
            <v>Itakoma Primary</v>
          </cell>
          <cell r="AB108">
            <v>0</v>
          </cell>
        </row>
        <row r="109">
          <cell r="Z109" t="str">
            <v>0548308</v>
          </cell>
          <cell r="AA109" t="str">
            <v>Napangasale Secondary</v>
          </cell>
          <cell r="AB109">
            <v>45</v>
          </cell>
        </row>
        <row r="110">
          <cell r="Z110" t="str">
            <v>0548474</v>
          </cell>
          <cell r="AA110" t="str">
            <v>Nawaraone Jr. Secondary</v>
          </cell>
          <cell r="AB110">
            <v>36</v>
          </cell>
        </row>
        <row r="111">
          <cell r="Z111" t="str">
            <v>0551311</v>
          </cell>
          <cell r="AA111" t="str">
            <v>Nofo Secondary</v>
          </cell>
          <cell r="AB111">
            <v>8</v>
          </cell>
        </row>
        <row r="112">
          <cell r="Z112" t="str">
            <v>055410</v>
          </cell>
          <cell r="AA112" t="str">
            <v>Ekipe Primary</v>
          </cell>
          <cell r="AB112">
            <v>0</v>
          </cell>
        </row>
        <row r="113">
          <cell r="Z113" t="str">
            <v>055414</v>
          </cell>
          <cell r="AA113" t="str">
            <v>Eratap Primary</v>
          </cell>
          <cell r="AB113">
            <v>0</v>
          </cell>
        </row>
        <row r="114">
          <cell r="Z114" t="str">
            <v>055416</v>
          </cell>
          <cell r="AA114" t="str">
            <v>Erakor French Primary</v>
          </cell>
          <cell r="AB114">
            <v>0</v>
          </cell>
        </row>
        <row r="115">
          <cell r="Z115" t="str">
            <v>055418</v>
          </cell>
          <cell r="AA115" t="str">
            <v>Eton Primary</v>
          </cell>
          <cell r="AB115">
            <v>0</v>
          </cell>
        </row>
        <row r="116">
          <cell r="Z116" t="str">
            <v>0554300</v>
          </cell>
          <cell r="AA116" t="str">
            <v>Lycée de Montmartre</v>
          </cell>
          <cell r="AB116">
            <v>8</v>
          </cell>
        </row>
        <row r="117">
          <cell r="Z117" t="str">
            <v>0554301</v>
          </cell>
          <cell r="AA117" t="str">
            <v>Onesua Presbyterian College</v>
          </cell>
          <cell r="AB117">
            <v>0</v>
          </cell>
        </row>
        <row r="118">
          <cell r="Z118" t="str">
            <v>0554303</v>
          </cell>
          <cell r="AA118" t="str">
            <v>Ulei Secondary</v>
          </cell>
          <cell r="AB118">
            <v>14</v>
          </cell>
        </row>
        <row r="119">
          <cell r="Z119" t="str">
            <v>055435</v>
          </cell>
          <cell r="AA119" t="str">
            <v>Mangarongo Primary</v>
          </cell>
          <cell r="AB119">
            <v>0</v>
          </cell>
        </row>
        <row r="120">
          <cell r="Z120" t="str">
            <v>055436</v>
          </cell>
          <cell r="AA120" t="str">
            <v>Manua Primary</v>
          </cell>
          <cell r="AB120">
            <v>0</v>
          </cell>
        </row>
        <row r="121">
          <cell r="Z121" t="str">
            <v>055439</v>
          </cell>
          <cell r="AA121" t="str">
            <v>Melemaat Primary</v>
          </cell>
          <cell r="AB121">
            <v>0</v>
          </cell>
        </row>
        <row r="122">
          <cell r="Z122" t="str">
            <v>0554408</v>
          </cell>
          <cell r="AA122" t="str">
            <v>Sea Side Community Secondary</v>
          </cell>
          <cell r="AB122">
            <v>46</v>
          </cell>
        </row>
        <row r="123">
          <cell r="Z123" t="str">
            <v>0554419</v>
          </cell>
          <cell r="AA123" t="str">
            <v>Suango Mele French Secondary</v>
          </cell>
          <cell r="AB123">
            <v>16</v>
          </cell>
        </row>
        <row r="124">
          <cell r="Z124" t="str">
            <v>0554423</v>
          </cell>
          <cell r="AA124" t="str">
            <v>Suango Mele English Secondary</v>
          </cell>
          <cell r="AB124">
            <v>8</v>
          </cell>
        </row>
        <row r="125">
          <cell r="Z125" t="str">
            <v>055447</v>
          </cell>
          <cell r="AA125" t="str">
            <v>Pango English Primary</v>
          </cell>
          <cell r="AB125">
            <v>0</v>
          </cell>
        </row>
        <row r="126">
          <cell r="Z126" t="str">
            <v>0554499</v>
          </cell>
          <cell r="AA126" t="str">
            <v>Collège de Esnaar</v>
          </cell>
          <cell r="AB126">
            <v>6</v>
          </cell>
        </row>
        <row r="127">
          <cell r="Z127" t="str">
            <v>055450</v>
          </cell>
          <cell r="AA127" t="str">
            <v>Roau Primary</v>
          </cell>
          <cell r="AB127">
            <v>0</v>
          </cell>
        </row>
        <row r="128">
          <cell r="Z128" t="str">
            <v>055467</v>
          </cell>
          <cell r="AA128" t="str">
            <v>Bethany Community Christian Secondary</v>
          </cell>
          <cell r="AB128">
            <v>0</v>
          </cell>
        </row>
        <row r="129">
          <cell r="Z129" t="str">
            <v>0557445</v>
          </cell>
          <cell r="AA129" t="str">
            <v>Eles Secondary</v>
          </cell>
          <cell r="AB129">
            <v>0</v>
          </cell>
        </row>
        <row r="130">
          <cell r="Z130" t="str">
            <v>0663314</v>
          </cell>
          <cell r="AA130" t="str">
            <v>Ipota Secondary</v>
          </cell>
          <cell r="AB130">
            <v>0</v>
          </cell>
        </row>
        <row r="131">
          <cell r="Z131" t="str">
            <v>0663513</v>
          </cell>
          <cell r="AA131" t="str">
            <v>William Bay Secondary</v>
          </cell>
          <cell r="AB131">
            <v>14</v>
          </cell>
        </row>
        <row r="132">
          <cell r="Z132" t="str">
            <v>066411</v>
          </cell>
          <cell r="AA132" t="str">
            <v>Fetukai Primary</v>
          </cell>
          <cell r="AB132">
            <v>0</v>
          </cell>
        </row>
        <row r="133">
          <cell r="Z133" t="str">
            <v>0664301</v>
          </cell>
          <cell r="AA133" t="str">
            <v>Ienaula Secondary</v>
          </cell>
          <cell r="AB133">
            <v>39</v>
          </cell>
        </row>
        <row r="134">
          <cell r="Z134" t="str">
            <v>0664302</v>
          </cell>
          <cell r="AA134" t="str">
            <v>Imaki Secondary</v>
          </cell>
          <cell r="AB134">
            <v>27</v>
          </cell>
        </row>
        <row r="135">
          <cell r="Z135" t="str">
            <v>0664303</v>
          </cell>
          <cell r="AA135" t="str">
            <v>Isangel French Secondary</v>
          </cell>
          <cell r="AB135">
            <v>6</v>
          </cell>
        </row>
        <row r="136">
          <cell r="Z136" t="str">
            <v>0664304</v>
          </cell>
          <cell r="AA136" t="str">
            <v>Kwataparen Secondary</v>
          </cell>
          <cell r="AB136">
            <v>61</v>
          </cell>
        </row>
        <row r="137">
          <cell r="Z137" t="str">
            <v>0664305</v>
          </cell>
          <cell r="AA137" t="str">
            <v>Lenakel Secondary</v>
          </cell>
          <cell r="AB137">
            <v>195</v>
          </cell>
        </row>
        <row r="138">
          <cell r="Z138" t="str">
            <v>0664308</v>
          </cell>
          <cell r="AA138" t="str">
            <v>Tafea college</v>
          </cell>
          <cell r="AB138">
            <v>91</v>
          </cell>
        </row>
        <row r="139">
          <cell r="Z139" t="str">
            <v>0664309</v>
          </cell>
          <cell r="AA139" t="str">
            <v>Collège de Tafea/ Lycée de Tafea</v>
          </cell>
          <cell r="AB139">
            <v>24</v>
          </cell>
        </row>
        <row r="140">
          <cell r="Z140" t="str">
            <v>0664313</v>
          </cell>
          <cell r="AA140" t="str">
            <v>Lowanatom Secondary</v>
          </cell>
          <cell r="AB140">
            <v>46</v>
          </cell>
        </row>
        <row r="141">
          <cell r="Z141" t="str">
            <v>0664476</v>
          </cell>
          <cell r="AA141" t="str">
            <v>Lowiepeng Secondary</v>
          </cell>
          <cell r="AB141">
            <v>49</v>
          </cell>
        </row>
        <row r="142">
          <cell r="Z142" t="str">
            <v>0664495</v>
          </cell>
          <cell r="AA142" t="str">
            <v>Kwamera Secondary</v>
          </cell>
          <cell r="AB142">
            <v>67</v>
          </cell>
        </row>
        <row r="143">
          <cell r="Z143" t="str">
            <v>0664506</v>
          </cell>
          <cell r="AA143" t="str">
            <v>Naluken Secondary</v>
          </cell>
          <cell r="AB143">
            <v>366</v>
          </cell>
        </row>
        <row r="144">
          <cell r="Z144" t="str">
            <v>0664509</v>
          </cell>
          <cell r="AA144" t="str">
            <v>Latan (Tuhu) Secondary</v>
          </cell>
          <cell r="AB144">
            <v>35</v>
          </cell>
        </row>
        <row r="145">
          <cell r="Z145" t="str">
            <v>0664522</v>
          </cell>
          <cell r="AA145" t="str">
            <v>Lamlu Secondary</v>
          </cell>
          <cell r="AB145">
            <v>82</v>
          </cell>
        </row>
        <row r="146">
          <cell r="Z146" t="str">
            <v>0664559</v>
          </cell>
          <cell r="AA146" t="str">
            <v>Green Hill English Junior Secondary</v>
          </cell>
          <cell r="AB146">
            <v>42</v>
          </cell>
        </row>
        <row r="147">
          <cell r="Z147" t="str">
            <v>0664562</v>
          </cell>
          <cell r="AA147" t="str">
            <v>Entan Vui Jnr Secondary</v>
          </cell>
          <cell r="AB147">
            <v>60</v>
          </cell>
        </row>
        <row r="148">
          <cell r="Z148" t="str">
            <v>0664563</v>
          </cell>
          <cell r="AA148" t="str">
            <v>Green Hill French Junior Secondary</v>
          </cell>
          <cell r="AB148">
            <v>32</v>
          </cell>
        </row>
        <row r="149">
          <cell r="Z149" t="str">
            <v>0664570</v>
          </cell>
          <cell r="AA149" t="str">
            <v>Louwanpakil Secondary</v>
          </cell>
          <cell r="AB149">
            <v>5</v>
          </cell>
        </row>
        <row r="150">
          <cell r="Z150" t="str">
            <v>0664571</v>
          </cell>
          <cell r="AA150" t="str">
            <v>Port Resolution Junior Secondary</v>
          </cell>
          <cell r="AB150">
            <v>11</v>
          </cell>
        </row>
        <row r="151">
          <cell r="Z151" t="str">
            <v>0665453</v>
          </cell>
          <cell r="AA151" t="str">
            <v>Ishia Secondary</v>
          </cell>
          <cell r="AB151">
            <v>22</v>
          </cell>
        </row>
        <row r="152">
          <cell r="Z152" t="str">
            <v>0667300</v>
          </cell>
          <cell r="AA152" t="str">
            <v>Teruja English Secondary</v>
          </cell>
          <cell r="AB152">
            <v>79</v>
          </cell>
        </row>
        <row r="153">
          <cell r="Z153" t="str">
            <v>066782</v>
          </cell>
          <cell r="AA153" t="str">
            <v>Teruja French Secondary</v>
          </cell>
          <cell r="AB153">
            <v>12</v>
          </cell>
        </row>
      </sheetData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S Masterlist Tranche 3-2024"/>
      <sheetName val="Penama Eligible SS T3-Web V"/>
      <sheetName val="Penama Eligible SS T3-Bank V"/>
      <sheetName val="Malampa Eligible SS T3-Web V"/>
      <sheetName val="Malampa Eligible SS T3-Bank V"/>
      <sheetName val="Shefa Eligible SS T3-Web V"/>
      <sheetName val="Shefa Eligible SS T3-Bank V"/>
      <sheetName val="Sanma Eligible SS T3-Web V"/>
      <sheetName val="Sanma Eligible SS T3-Bank V"/>
      <sheetName val="Mal &amp; She Ineligible SS T3-Web "/>
      <sheetName val="Mal &amp; She Ineligible SS T3- BV"/>
      <sheetName val="Tafea Eligible SS T3-Web V"/>
      <sheetName val="Tafea Eligible SS T3-BV"/>
      <sheetName val="Sanma Ineligible SS T3-Web V"/>
      <sheetName val="Sanma Ineligible SS T3-BV"/>
      <sheetName val="Torba Eligible SS T3-Web V"/>
      <sheetName val="Torba Eligible SS T3-Bank V"/>
      <sheetName val="Torba &amp; Tafea Ineligible SS T3"/>
      <sheetName val="Torba &amp; Tafea Ineligible SS-BV"/>
      <sheetName val="SS 1st T3 With New BRN"/>
      <sheetName val="SS 1st T3 With New BRN-BV"/>
      <sheetName val="SS 2nd T3 With New BRN"/>
      <sheetName val="SS 2nd T3 With New BRN-BV"/>
      <sheetName val="SS 3rd With New BRN"/>
      <sheetName val="SS 3rd With New BRN-BV"/>
      <sheetName val="SS 4th with New BRN"/>
      <sheetName val="SS 4th with New BRN-BV"/>
      <sheetName val="SS 5th without BRN"/>
      <sheetName val="SS 5th without BRN-BV"/>
      <sheetName val="Tranche 1 Actual 2024"/>
      <sheetName val="Tranche 2 Actual 2024"/>
    </sheetNames>
    <sheetDataSet>
      <sheetData sheetId="0">
        <row r="12">
          <cell r="B12" t="str">
            <v>0101097</v>
          </cell>
          <cell r="C12" t="str">
            <v>Losolava Secondary</v>
          </cell>
          <cell r="D12" t="str">
            <v>ENG</v>
          </cell>
          <cell r="E12" t="str">
            <v>Anglican Church of Melanesia</v>
          </cell>
          <cell r="F12" t="str">
            <v>G</v>
          </cell>
          <cell r="G12" t="str">
            <v>Church (Government Assisted)</v>
          </cell>
          <cell r="H12" t="str">
            <v>Gaua</v>
          </cell>
          <cell r="I12" t="str">
            <v>Torba</v>
          </cell>
          <cell r="J12" t="str">
            <v>0084583001</v>
          </cell>
          <cell r="K12" t="str">
            <v>LOSALAVA JUNIOR SECONDARY SCHOOL</v>
          </cell>
          <cell r="L12" t="str">
            <v>SS</v>
          </cell>
          <cell r="M12" t="str">
            <v>No</v>
          </cell>
          <cell r="N12" t="str">
            <v xml:space="preserve">7 8 9 10 </v>
          </cell>
          <cell r="O12">
            <v>189</v>
          </cell>
          <cell r="P12">
            <v>192</v>
          </cell>
          <cell r="Q12">
            <v>192</v>
          </cell>
          <cell r="R12">
            <v>192</v>
          </cell>
          <cell r="S12">
            <v>192</v>
          </cell>
          <cell r="T12">
            <v>86</v>
          </cell>
        </row>
        <row r="13">
          <cell r="B13" t="str">
            <v>0101123</v>
          </cell>
          <cell r="C13" t="str">
            <v>Santa Maria Secondary</v>
          </cell>
          <cell r="D13" t="str">
            <v>FRE</v>
          </cell>
          <cell r="E13" t="str">
            <v>Torba PEB</v>
          </cell>
          <cell r="F13" t="str">
            <v>V</v>
          </cell>
          <cell r="G13" t="str">
            <v>Government of Vanuatu</v>
          </cell>
          <cell r="H13" t="str">
            <v>Gaua</v>
          </cell>
          <cell r="I13" t="str">
            <v>Torba</v>
          </cell>
          <cell r="J13" t="str">
            <v>0084560001</v>
          </cell>
          <cell r="K13" t="str">
            <v>SANTA MARIA PRIMARY SCHOOL</v>
          </cell>
          <cell r="L13" t="str">
            <v>SS</v>
          </cell>
          <cell r="M13" t="str">
            <v>Yes</v>
          </cell>
          <cell r="N13" t="str">
            <v xml:space="preserve">7 8 9 10 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B14" t="str">
            <v>010119</v>
          </cell>
          <cell r="C14" t="str">
            <v>Vaget Primary</v>
          </cell>
          <cell r="D14" t="str">
            <v>ENG</v>
          </cell>
          <cell r="E14" t="str">
            <v>Anglican Church of Melanesia</v>
          </cell>
          <cell r="F14" t="str">
            <v>G</v>
          </cell>
          <cell r="G14" t="str">
            <v>Church (Government Assisted)</v>
          </cell>
          <cell r="H14" t="str">
            <v>Gaua</v>
          </cell>
          <cell r="I14" t="str">
            <v>Torba</v>
          </cell>
          <cell r="J14" t="str">
            <v>0084562001</v>
          </cell>
          <cell r="K14" t="str">
            <v>VAGET PRIMARY SCHOOL</v>
          </cell>
          <cell r="L14" t="str">
            <v>PS</v>
          </cell>
          <cell r="M14" t="str">
            <v>No</v>
          </cell>
          <cell r="N14" t="str">
            <v xml:space="preserve">1 2 3 4 5 6 7 8 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B15" t="str">
            <v>0104106</v>
          </cell>
          <cell r="C15" t="str">
            <v>Collège de Baldwin Lonsdale Memorial (BLMS)</v>
          </cell>
          <cell r="D15" t="str">
            <v>FRE</v>
          </cell>
          <cell r="E15" t="str">
            <v>Torba PEB</v>
          </cell>
          <cell r="F15" t="str">
            <v>V</v>
          </cell>
          <cell r="G15" t="str">
            <v>Government of Vanuatu</v>
          </cell>
          <cell r="H15" t="str">
            <v>Vanua Lava</v>
          </cell>
          <cell r="I15" t="str">
            <v>Torba</v>
          </cell>
          <cell r="J15" t="str">
            <v>0084582001</v>
          </cell>
          <cell r="K15" t="str">
            <v>AREP JUNIOR &amp; SECONDARY SCHOOL</v>
          </cell>
          <cell r="L15" t="str">
            <v>SS</v>
          </cell>
          <cell r="M15" t="str">
            <v>Yes</v>
          </cell>
          <cell r="N15" t="str">
            <v xml:space="preserve">7 8 9 10 </v>
          </cell>
          <cell r="O15">
            <v>86</v>
          </cell>
          <cell r="P15">
            <v>86</v>
          </cell>
          <cell r="Q15">
            <v>86</v>
          </cell>
          <cell r="R15">
            <v>86</v>
          </cell>
          <cell r="S15">
            <v>86</v>
          </cell>
          <cell r="T15">
            <v>16</v>
          </cell>
        </row>
        <row r="16">
          <cell r="B16" t="str">
            <v>010411</v>
          </cell>
          <cell r="C16" t="str">
            <v>Sanlang Primary</v>
          </cell>
          <cell r="D16" t="str">
            <v>ENG</v>
          </cell>
          <cell r="E16" t="str">
            <v>Anglican Church of Melanesia</v>
          </cell>
          <cell r="F16" t="str">
            <v>G</v>
          </cell>
          <cell r="G16" t="str">
            <v>Church (Government Assisted)</v>
          </cell>
          <cell r="H16" t="str">
            <v>Vanua Lava</v>
          </cell>
          <cell r="I16" t="str">
            <v>Torba</v>
          </cell>
          <cell r="J16" t="str">
            <v>0084569001</v>
          </cell>
          <cell r="K16" t="str">
            <v>SANLANG PRIMARY SCHOOL</v>
          </cell>
          <cell r="L16" t="str">
            <v>PS</v>
          </cell>
          <cell r="M16" t="str">
            <v>No</v>
          </cell>
          <cell r="N16" t="str">
            <v xml:space="preserve">1 2 3 4 5 6 7 8 </v>
          </cell>
          <cell r="O16">
            <v>58</v>
          </cell>
          <cell r="P16">
            <v>58</v>
          </cell>
          <cell r="Q16">
            <v>58</v>
          </cell>
          <cell r="R16">
            <v>58</v>
          </cell>
          <cell r="S16">
            <v>58</v>
          </cell>
          <cell r="T16">
            <v>0</v>
          </cell>
        </row>
        <row r="17">
          <cell r="B17" t="str">
            <v>010490</v>
          </cell>
          <cell r="C17" t="str">
            <v>Baldwin Lonsdale Memorial (BLM) Secondary</v>
          </cell>
          <cell r="D17" t="str">
            <v>ENG</v>
          </cell>
          <cell r="E17" t="str">
            <v>Torba PEB</v>
          </cell>
          <cell r="F17" t="str">
            <v>V</v>
          </cell>
          <cell r="G17" t="str">
            <v>Government of Vanuatu</v>
          </cell>
          <cell r="H17" t="str">
            <v>Vanua Lava</v>
          </cell>
          <cell r="I17" t="str">
            <v>Torba</v>
          </cell>
          <cell r="J17" t="str">
            <v>0084582001</v>
          </cell>
          <cell r="K17" t="str">
            <v>AREP JUNIOR &amp; SECONDARY SCHOOL</v>
          </cell>
          <cell r="L17" t="str">
            <v>SS</v>
          </cell>
          <cell r="M17" t="str">
            <v>Yes</v>
          </cell>
          <cell r="N17" t="str">
            <v xml:space="preserve">7 8 9 10 11 12 13 </v>
          </cell>
          <cell r="O17">
            <v>214</v>
          </cell>
          <cell r="P17">
            <v>214</v>
          </cell>
          <cell r="Q17">
            <v>214</v>
          </cell>
          <cell r="R17">
            <v>214</v>
          </cell>
          <cell r="S17">
            <v>213</v>
          </cell>
          <cell r="T17">
            <v>26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Torba PEB</v>
          </cell>
          <cell r="F18" t="str">
            <v>V</v>
          </cell>
          <cell r="G18" t="str">
            <v>Government of Vanuatu</v>
          </cell>
          <cell r="H18" t="str">
            <v>Mota Lava</v>
          </cell>
          <cell r="I18" t="str">
            <v>Torba</v>
          </cell>
          <cell r="J18" t="str">
            <v>0173641001</v>
          </cell>
          <cell r="K18" t="str">
            <v>TELHEI JUNIOR SECONDARY SCHOOL</v>
          </cell>
          <cell r="L18" t="str">
            <v>SS</v>
          </cell>
          <cell r="M18" t="str">
            <v>No</v>
          </cell>
          <cell r="N18" t="str">
            <v xml:space="preserve">7 8 9 10 </v>
          </cell>
          <cell r="O18">
            <v>159</v>
          </cell>
          <cell r="P18">
            <v>154</v>
          </cell>
          <cell r="Q18">
            <v>154</v>
          </cell>
          <cell r="R18">
            <v>154</v>
          </cell>
          <cell r="S18">
            <v>154</v>
          </cell>
          <cell r="T18">
            <v>34</v>
          </cell>
        </row>
        <row r="19">
          <cell r="B19" t="str">
            <v>010609</v>
          </cell>
          <cell r="C19" t="str">
            <v>Pasalele Primary</v>
          </cell>
          <cell r="D19" t="str">
            <v>ENG</v>
          </cell>
          <cell r="E19" t="str">
            <v>Anglican Church of Melanesia</v>
          </cell>
          <cell r="F19" t="str">
            <v>G</v>
          </cell>
          <cell r="G19" t="str">
            <v>Church (Government Assisted)</v>
          </cell>
          <cell r="H19" t="str">
            <v>Mota</v>
          </cell>
          <cell r="I19" t="str">
            <v>Torba</v>
          </cell>
          <cell r="J19" t="str">
            <v>0084574001</v>
          </cell>
          <cell r="K19" t="str">
            <v>PASLELE PRIMARY SCHOOL</v>
          </cell>
          <cell r="L19" t="str">
            <v>PS</v>
          </cell>
          <cell r="M19" t="str">
            <v>No</v>
          </cell>
          <cell r="N19" t="str">
            <v xml:space="preserve">1 2 3 4 5 6 7 8 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B20" t="str">
            <v>0111109</v>
          </cell>
          <cell r="C20" t="str">
            <v>Robin Memorial Junior Secondary</v>
          </cell>
          <cell r="D20" t="str">
            <v>ENG</v>
          </cell>
          <cell r="E20" t="str">
            <v>Anglican Church of Melanesia</v>
          </cell>
          <cell r="F20" t="str">
            <v>G</v>
          </cell>
          <cell r="G20" t="str">
            <v>Church (Government Assisted)</v>
          </cell>
          <cell r="H20" t="str">
            <v>Loh</v>
          </cell>
          <cell r="I20" t="str">
            <v>Torba</v>
          </cell>
          <cell r="J20" t="str">
            <v>0084578001</v>
          </cell>
          <cell r="K20" t="str">
            <v>ROBIN PRIMARY SCHOOL</v>
          </cell>
          <cell r="L20" t="str">
            <v>SS</v>
          </cell>
          <cell r="M20" t="str">
            <v>No</v>
          </cell>
          <cell r="N20" t="str">
            <v xml:space="preserve">7 8 9 10 </v>
          </cell>
          <cell r="O20">
            <v>102</v>
          </cell>
          <cell r="P20">
            <v>101</v>
          </cell>
          <cell r="Q20">
            <v>101</v>
          </cell>
          <cell r="R20">
            <v>101</v>
          </cell>
          <cell r="S20">
            <v>101</v>
          </cell>
          <cell r="T20">
            <v>67</v>
          </cell>
        </row>
        <row r="21">
          <cell r="B21" t="str">
            <v>022102</v>
          </cell>
          <cell r="C21" t="str">
            <v>Amapelau/Mati Primary</v>
          </cell>
          <cell r="D21" t="str">
            <v>ENG</v>
          </cell>
          <cell r="E21" t="str">
            <v>Seven Day Adventist</v>
          </cell>
          <cell r="F21" t="str">
            <v>G</v>
          </cell>
          <cell r="G21" t="str">
            <v>Church (Government Assisted)</v>
          </cell>
          <cell r="H21" t="str">
            <v>Malo</v>
          </cell>
          <cell r="I21" t="str">
            <v>Sanma</v>
          </cell>
          <cell r="J21" t="str">
            <v>0091201001</v>
          </cell>
          <cell r="K21" t="str">
            <v>AMAPELAO PRIMARY SCHOOL</v>
          </cell>
          <cell r="L21" t="str">
            <v>PS</v>
          </cell>
          <cell r="M21" t="str">
            <v>No</v>
          </cell>
          <cell r="N21" t="str">
            <v xml:space="preserve">1 2 3 4 5 6 7 8 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B22" t="str">
            <v>0220300</v>
          </cell>
          <cell r="C22" t="str">
            <v>Aore Adventist Academy Secondary</v>
          </cell>
          <cell r="D22" t="str">
            <v>ENG</v>
          </cell>
          <cell r="E22" t="str">
            <v>Seven Day Adventist</v>
          </cell>
          <cell r="F22" t="str">
            <v>G</v>
          </cell>
          <cell r="G22" t="str">
            <v>Church (Government Assisted)</v>
          </cell>
          <cell r="H22" t="str">
            <v>Aore</v>
          </cell>
          <cell r="I22" t="str">
            <v>Sanma</v>
          </cell>
          <cell r="J22" t="str">
            <v>0084618001</v>
          </cell>
          <cell r="K22" t="str">
            <v>AORE ADVENTIST ACADEMY</v>
          </cell>
          <cell r="L22" t="str">
            <v>SS</v>
          </cell>
          <cell r="M22" t="str">
            <v>No</v>
          </cell>
          <cell r="N22" t="str">
            <v xml:space="preserve">7 8 9 10 11 12 13 </v>
          </cell>
          <cell r="O22">
            <v>529</v>
          </cell>
          <cell r="P22">
            <v>534</v>
          </cell>
          <cell r="Q22">
            <v>534</v>
          </cell>
          <cell r="R22">
            <v>538</v>
          </cell>
          <cell r="S22">
            <v>536</v>
          </cell>
          <cell r="T22">
            <v>44</v>
          </cell>
        </row>
        <row r="23">
          <cell r="B23" t="str">
            <v>022103</v>
          </cell>
          <cell r="C23" t="str">
            <v>Avunatari Primary</v>
          </cell>
          <cell r="D23" t="str">
            <v>ENG</v>
          </cell>
          <cell r="E23" t="str">
            <v>Sanma PEB</v>
          </cell>
          <cell r="F23" t="str">
            <v>V</v>
          </cell>
          <cell r="G23" t="str">
            <v>Government of Vanuatu</v>
          </cell>
          <cell r="H23" t="str">
            <v>Malo</v>
          </cell>
          <cell r="I23" t="str">
            <v>Sanma</v>
          </cell>
          <cell r="J23" t="str">
            <v>0084591001</v>
          </cell>
          <cell r="K23" t="str">
            <v>AVUNATARI PRIMARY SCHOOL</v>
          </cell>
          <cell r="L23" t="str">
            <v>PS</v>
          </cell>
          <cell r="M23" t="str">
            <v>No</v>
          </cell>
          <cell r="N23" t="str">
            <v xml:space="preserve">1 2 3 4 5 6 7 8 </v>
          </cell>
          <cell r="O23">
            <v>74</v>
          </cell>
          <cell r="P23">
            <v>74</v>
          </cell>
          <cell r="Q23">
            <v>74</v>
          </cell>
          <cell r="R23">
            <v>74</v>
          </cell>
          <cell r="S23">
            <v>74</v>
          </cell>
          <cell r="T23">
            <v>0</v>
          </cell>
        </row>
        <row r="24">
          <cell r="B24" t="str">
            <v>022205</v>
          </cell>
          <cell r="C24" t="str">
            <v>Banban Primary</v>
          </cell>
          <cell r="D24" t="str">
            <v>ENG</v>
          </cell>
          <cell r="E24" t="str">
            <v>Sanma PEB</v>
          </cell>
          <cell r="F24" t="str">
            <v>V</v>
          </cell>
          <cell r="G24" t="str">
            <v>Government of Vanuatu</v>
          </cell>
          <cell r="H24" t="str">
            <v>Santo</v>
          </cell>
          <cell r="I24" t="str">
            <v>Sanma</v>
          </cell>
          <cell r="J24" t="str">
            <v>0084598001</v>
          </cell>
          <cell r="K24" t="str">
            <v>BANBAN PRIMARY SCHOOL</v>
          </cell>
          <cell r="L24" t="str">
            <v>PS</v>
          </cell>
          <cell r="M24" t="str">
            <v>No</v>
          </cell>
          <cell r="N24" t="str">
            <v xml:space="preserve">1 2 3 4 5 6 7 8 </v>
          </cell>
          <cell r="O24">
            <v>217</v>
          </cell>
          <cell r="P24">
            <v>217</v>
          </cell>
          <cell r="Q24">
            <v>217</v>
          </cell>
          <cell r="R24">
            <v>217</v>
          </cell>
          <cell r="S24">
            <v>217</v>
          </cell>
          <cell r="T24">
            <v>0</v>
          </cell>
        </row>
        <row r="25">
          <cell r="B25" t="str">
            <v>0222301</v>
          </cell>
          <cell r="C25" t="str">
            <v>Bombua Secondary</v>
          </cell>
          <cell r="D25" t="str">
            <v>ENG</v>
          </cell>
          <cell r="E25" t="str">
            <v>Church of Christ</v>
          </cell>
          <cell r="F25" t="str">
            <v>G</v>
          </cell>
          <cell r="G25" t="str">
            <v>Church (Government Assisted)</v>
          </cell>
          <cell r="H25" t="str">
            <v>Santo</v>
          </cell>
          <cell r="I25" t="str">
            <v>Sanma</v>
          </cell>
          <cell r="J25" t="str">
            <v>0186772001</v>
          </cell>
          <cell r="K25" t="str">
            <v>BOMBUA LONDUA JUNIOR SECONDARY SCHOOL</v>
          </cell>
          <cell r="L25" t="str">
            <v>SS</v>
          </cell>
          <cell r="M25" t="str">
            <v>No</v>
          </cell>
          <cell r="N25" t="str">
            <v xml:space="preserve">7 8 9 10 </v>
          </cell>
          <cell r="O25">
            <v>630</v>
          </cell>
          <cell r="P25">
            <v>631</v>
          </cell>
          <cell r="Q25">
            <v>631</v>
          </cell>
          <cell r="R25">
            <v>636</v>
          </cell>
          <cell r="S25">
            <v>635</v>
          </cell>
          <cell r="T25">
            <v>23</v>
          </cell>
        </row>
        <row r="26">
          <cell r="B26" t="str">
            <v>0222307</v>
          </cell>
          <cell r="C26" t="str">
            <v>Collège de St. Michel</v>
          </cell>
          <cell r="D26" t="str">
            <v>FRE</v>
          </cell>
          <cell r="E26" t="str">
            <v>Catholic Education Authority</v>
          </cell>
          <cell r="F26" t="str">
            <v>G</v>
          </cell>
          <cell r="G26" t="str">
            <v>Church (Government Assisted)</v>
          </cell>
          <cell r="H26" t="str">
            <v>Santo</v>
          </cell>
          <cell r="I26" t="str">
            <v>Sanma</v>
          </cell>
          <cell r="J26" t="str">
            <v>0084621001</v>
          </cell>
          <cell r="K26" t="str">
            <v>COLLEGE TECHNIQUE ST MICHEL</v>
          </cell>
          <cell r="L26" t="str">
            <v>SS</v>
          </cell>
          <cell r="M26" t="str">
            <v>No</v>
          </cell>
          <cell r="N26" t="str">
            <v xml:space="preserve">7 8 9 10 11 12 </v>
          </cell>
          <cell r="O26">
            <v>519</v>
          </cell>
          <cell r="P26">
            <v>519</v>
          </cell>
          <cell r="Q26">
            <v>577</v>
          </cell>
          <cell r="R26">
            <v>574</v>
          </cell>
          <cell r="S26">
            <v>578</v>
          </cell>
          <cell r="T26">
            <v>0</v>
          </cell>
        </row>
        <row r="27">
          <cell r="B27" t="str">
            <v>022289</v>
          </cell>
          <cell r="C27" t="str">
            <v>De Quiros(Matantas) Primary</v>
          </cell>
          <cell r="D27" t="str">
            <v>ENG</v>
          </cell>
          <cell r="E27" t="str">
            <v>Sanma PEB</v>
          </cell>
          <cell r="F27" t="str">
            <v>V</v>
          </cell>
          <cell r="G27" t="str">
            <v>Government of Vanuatu</v>
          </cell>
          <cell r="H27" t="str">
            <v>Santo</v>
          </cell>
          <cell r="I27" t="str">
            <v>Sanma</v>
          </cell>
          <cell r="J27" t="str">
            <v>0098423001</v>
          </cell>
          <cell r="K27" t="str">
            <v>DE QUEROS (MATANTAS) PRIMARY SCHOOL</v>
          </cell>
          <cell r="L27" t="str">
            <v>PS</v>
          </cell>
          <cell r="M27" t="str">
            <v>No</v>
          </cell>
          <cell r="N27" t="str">
            <v xml:space="preserve">1 2 3 4 5 6 7 8 </v>
          </cell>
          <cell r="O27">
            <v>80</v>
          </cell>
          <cell r="P27">
            <v>80</v>
          </cell>
          <cell r="Q27">
            <v>80</v>
          </cell>
          <cell r="R27">
            <v>80</v>
          </cell>
          <cell r="S27">
            <v>80</v>
          </cell>
          <cell r="T27">
            <v>0</v>
          </cell>
        </row>
        <row r="28">
          <cell r="B28" t="str">
            <v>022210</v>
          </cell>
          <cell r="C28" t="str">
            <v>Ebenezer Primary</v>
          </cell>
          <cell r="D28" t="str">
            <v>ENG</v>
          </cell>
          <cell r="E28" t="str">
            <v>Sanma PEB</v>
          </cell>
          <cell r="F28" t="str">
            <v>V</v>
          </cell>
          <cell r="G28" t="str">
            <v>Government of Vanuatu</v>
          </cell>
          <cell r="H28" t="str">
            <v>Santo</v>
          </cell>
          <cell r="I28" t="str">
            <v>Sanma</v>
          </cell>
          <cell r="J28" t="str">
            <v>0084601001</v>
          </cell>
          <cell r="K28" t="str">
            <v>EBENEZER PRIMARY SCHOOL</v>
          </cell>
          <cell r="L28" t="str">
            <v>PS</v>
          </cell>
          <cell r="M28" t="str">
            <v>No</v>
          </cell>
          <cell r="N28" t="str">
            <v xml:space="preserve">1 2 3 4 5 6 7 8 </v>
          </cell>
          <cell r="O28">
            <v>91</v>
          </cell>
          <cell r="P28">
            <v>91</v>
          </cell>
          <cell r="Q28">
            <v>91</v>
          </cell>
          <cell r="R28">
            <v>91</v>
          </cell>
          <cell r="S28">
            <v>91</v>
          </cell>
          <cell r="T28">
            <v>0</v>
          </cell>
        </row>
        <row r="29">
          <cell r="B29" t="str">
            <v>0222302</v>
          </cell>
          <cell r="C29" t="str">
            <v>Hog Harbour Secondary</v>
          </cell>
          <cell r="D29" t="str">
            <v>ENG</v>
          </cell>
          <cell r="E29" t="str">
            <v>Sanma PEB</v>
          </cell>
          <cell r="F29" t="str">
            <v>V</v>
          </cell>
          <cell r="G29" t="str">
            <v>Government of Vanuatu</v>
          </cell>
          <cell r="H29" t="str">
            <v>Santo</v>
          </cell>
          <cell r="I29" t="str">
            <v>Sanma</v>
          </cell>
          <cell r="J29" t="str">
            <v>0084614001</v>
          </cell>
          <cell r="K29" t="str">
            <v>HOG HARBOUR JUNIOR SECONDARY SCHOOL</v>
          </cell>
          <cell r="L29" t="str">
            <v>SS</v>
          </cell>
          <cell r="M29" t="str">
            <v>No</v>
          </cell>
          <cell r="N29" t="str">
            <v xml:space="preserve">13 </v>
          </cell>
          <cell r="O29">
            <v>300</v>
          </cell>
          <cell r="P29">
            <v>300</v>
          </cell>
          <cell r="Q29">
            <v>300</v>
          </cell>
          <cell r="R29">
            <v>300</v>
          </cell>
          <cell r="S29">
            <v>302</v>
          </cell>
          <cell r="T29">
            <v>0</v>
          </cell>
        </row>
        <row r="30">
          <cell r="B30" t="str">
            <v>020101</v>
          </cell>
          <cell r="C30" t="str">
            <v>Kamewa English Primary</v>
          </cell>
          <cell r="D30" t="str">
            <v>ENG</v>
          </cell>
          <cell r="E30" t="str">
            <v>Sanma PEB</v>
          </cell>
          <cell r="F30" t="str">
            <v>V</v>
          </cell>
          <cell r="G30" t="str">
            <v>Government of Vanuatu</v>
          </cell>
          <cell r="H30" t="str">
            <v>Santo</v>
          </cell>
          <cell r="I30" t="str">
            <v>Sanma</v>
          </cell>
          <cell r="J30" t="str">
            <v>0084640001</v>
          </cell>
          <cell r="K30" t="str">
            <v>KAMEWA PRIMARY SCHOOL</v>
          </cell>
          <cell r="L30" t="str">
            <v>PS</v>
          </cell>
          <cell r="M30" t="str">
            <v>Yes</v>
          </cell>
          <cell r="N30" t="str">
            <v xml:space="preserve">1 2 3 4 5 6 7 8 </v>
          </cell>
          <cell r="O30">
            <v>165</v>
          </cell>
          <cell r="P30">
            <v>165</v>
          </cell>
          <cell r="Q30">
            <v>165</v>
          </cell>
          <cell r="R30">
            <v>165</v>
          </cell>
          <cell r="S30">
            <v>165</v>
          </cell>
          <cell r="T30">
            <v>0</v>
          </cell>
        </row>
        <row r="31">
          <cell r="B31" t="str">
            <v>020102</v>
          </cell>
          <cell r="C31" t="str">
            <v>Kamewa French Primary</v>
          </cell>
          <cell r="D31" t="str">
            <v>FRE</v>
          </cell>
          <cell r="E31" t="str">
            <v>Sanma PEB</v>
          </cell>
          <cell r="F31" t="str">
            <v>V</v>
          </cell>
          <cell r="G31" t="str">
            <v>Government of Vanuatu</v>
          </cell>
          <cell r="H31" t="str">
            <v>Santo</v>
          </cell>
          <cell r="I31" t="str">
            <v>Sanma</v>
          </cell>
          <cell r="J31" t="str">
            <v>0084640001</v>
          </cell>
          <cell r="K31" t="str">
            <v>KAMEWA PRIMARY SCHOOL</v>
          </cell>
          <cell r="L31" t="str">
            <v>PS</v>
          </cell>
          <cell r="M31" t="str">
            <v>Yes</v>
          </cell>
          <cell r="N31" t="str">
            <v xml:space="preserve">1 2 3 4 5 6 7 8 </v>
          </cell>
          <cell r="O31">
            <v>122</v>
          </cell>
          <cell r="P31">
            <v>122</v>
          </cell>
          <cell r="Q31">
            <v>122</v>
          </cell>
          <cell r="R31">
            <v>122</v>
          </cell>
          <cell r="S31">
            <v>122</v>
          </cell>
          <cell r="T31">
            <v>0</v>
          </cell>
        </row>
        <row r="32">
          <cell r="B32" t="str">
            <v>022223</v>
          </cell>
          <cell r="C32" t="str">
            <v>Limarua Primary</v>
          </cell>
          <cell r="D32" t="str">
            <v>ENG</v>
          </cell>
          <cell r="E32" t="str">
            <v>Sanma PEB</v>
          </cell>
          <cell r="F32" t="str">
            <v>V</v>
          </cell>
          <cell r="G32" t="str">
            <v>Government of Vanuatu</v>
          </cell>
          <cell r="H32" t="str">
            <v>Santo</v>
          </cell>
          <cell r="I32" t="str">
            <v>Sanma</v>
          </cell>
          <cell r="J32" t="str">
            <v>0084649001</v>
          </cell>
          <cell r="K32" t="str">
            <v>LIMARUA PRIMARY SCHOOL</v>
          </cell>
          <cell r="L32" t="str">
            <v>PS</v>
          </cell>
          <cell r="M32" t="str">
            <v>No</v>
          </cell>
          <cell r="N32" t="str">
            <v xml:space="preserve">1 2 3 4 5 6 7 8 </v>
          </cell>
          <cell r="O32">
            <v>54</v>
          </cell>
          <cell r="P32">
            <v>54</v>
          </cell>
          <cell r="Q32">
            <v>54</v>
          </cell>
          <cell r="R32">
            <v>54</v>
          </cell>
          <cell r="S32">
            <v>54</v>
          </cell>
          <cell r="T32">
            <v>0</v>
          </cell>
        </row>
        <row r="33">
          <cell r="B33" t="str">
            <v>020103</v>
          </cell>
          <cell r="C33" t="str">
            <v>Luganville Est Primary</v>
          </cell>
          <cell r="D33" t="str">
            <v>FRE</v>
          </cell>
          <cell r="E33" t="str">
            <v>Sanma PEB</v>
          </cell>
          <cell r="F33" t="str">
            <v>V</v>
          </cell>
          <cell r="G33" t="str">
            <v>Government of Vanuatu</v>
          </cell>
          <cell r="H33" t="str">
            <v>Santo</v>
          </cell>
          <cell r="I33" t="str">
            <v>Sanma</v>
          </cell>
          <cell r="J33" t="str">
            <v>0084608001</v>
          </cell>
          <cell r="K33" t="str">
            <v>LUGANVILLE EAST PRIMARY SCHOOL</v>
          </cell>
          <cell r="L33" t="str">
            <v>PS</v>
          </cell>
          <cell r="M33" t="str">
            <v>No</v>
          </cell>
          <cell r="N33" t="str">
            <v xml:space="preserve">1 2 3 4 5 6 7 8 </v>
          </cell>
          <cell r="O33">
            <v>138</v>
          </cell>
          <cell r="P33">
            <v>138</v>
          </cell>
          <cell r="Q33">
            <v>138</v>
          </cell>
          <cell r="R33">
            <v>138</v>
          </cell>
          <cell r="S33">
            <v>138</v>
          </cell>
          <cell r="T33">
            <v>0</v>
          </cell>
        </row>
        <row r="34">
          <cell r="B34" t="str">
            <v>0201100</v>
          </cell>
          <cell r="C34" t="str">
            <v>Lycée de Luganville</v>
          </cell>
          <cell r="D34" t="str">
            <v>FRE</v>
          </cell>
          <cell r="E34" t="str">
            <v>Sanma PEB</v>
          </cell>
          <cell r="F34" t="str">
            <v>V</v>
          </cell>
          <cell r="G34" t="str">
            <v>Government of Vanuatu</v>
          </cell>
          <cell r="H34" t="str">
            <v>Santo</v>
          </cell>
          <cell r="I34" t="str">
            <v>Sanma</v>
          </cell>
          <cell r="J34" t="str">
            <v>0084611001</v>
          </cell>
          <cell r="K34" t="str">
            <v>LYCEE DE LUGANVILLE</v>
          </cell>
          <cell r="L34" t="str">
            <v>SS</v>
          </cell>
          <cell r="M34" t="str">
            <v>No</v>
          </cell>
          <cell r="N34" t="str">
            <v xml:space="preserve">7 8 9 10 11 12 13 14 </v>
          </cell>
          <cell r="O34">
            <v>584</v>
          </cell>
          <cell r="P34">
            <v>581</v>
          </cell>
          <cell r="Q34">
            <v>650</v>
          </cell>
          <cell r="R34">
            <v>650</v>
          </cell>
          <cell r="S34">
            <v>646</v>
          </cell>
          <cell r="T34">
            <v>3</v>
          </cell>
        </row>
        <row r="35">
          <cell r="B35" t="str">
            <v>022232</v>
          </cell>
          <cell r="C35" t="str">
            <v>Mataloi Primary</v>
          </cell>
          <cell r="D35" t="str">
            <v>FRE</v>
          </cell>
          <cell r="E35" t="str">
            <v>Federation de l'enseignement libre protestant (FELP)</v>
          </cell>
          <cell r="F35" t="str">
            <v>G</v>
          </cell>
          <cell r="G35" t="str">
            <v>Church (Government Assisted)</v>
          </cell>
          <cell r="H35" t="str">
            <v>Santo</v>
          </cell>
          <cell r="I35" t="str">
            <v>Sanma</v>
          </cell>
          <cell r="J35" t="str">
            <v>0084672001</v>
          </cell>
          <cell r="K35" t="str">
            <v>MATALOI PRIMARY SCHOOL</v>
          </cell>
          <cell r="L35" t="str">
            <v>PS</v>
          </cell>
          <cell r="M35" t="str">
            <v>No</v>
          </cell>
          <cell r="N35" t="str">
            <v xml:space="preserve">1 2 3 4 5 6 7 8 </v>
          </cell>
          <cell r="O35">
            <v>33</v>
          </cell>
          <cell r="P35">
            <v>33</v>
          </cell>
          <cell r="Q35">
            <v>33</v>
          </cell>
          <cell r="R35">
            <v>33</v>
          </cell>
          <cell r="S35">
            <v>33</v>
          </cell>
          <cell r="T35">
            <v>0</v>
          </cell>
        </row>
        <row r="36">
          <cell r="B36" t="str">
            <v>0222303</v>
          </cell>
          <cell r="C36" t="str">
            <v>Matevulu College</v>
          </cell>
          <cell r="D36" t="str">
            <v>ENG</v>
          </cell>
          <cell r="E36" t="str">
            <v>Sanma PEB</v>
          </cell>
          <cell r="F36" t="str">
            <v>V</v>
          </cell>
          <cell r="G36" t="str">
            <v>Government of Vanuatu</v>
          </cell>
          <cell r="H36" t="str">
            <v>Santo</v>
          </cell>
          <cell r="I36" t="str">
            <v>Sanma</v>
          </cell>
          <cell r="J36" t="str">
            <v>0084615001</v>
          </cell>
          <cell r="K36" t="str">
            <v>MATEVULU COLLEGE</v>
          </cell>
          <cell r="L36" t="str">
            <v>SS</v>
          </cell>
          <cell r="M36" t="str">
            <v>No</v>
          </cell>
          <cell r="N36" t="str">
            <v xml:space="preserve">7 8 9 10 11 12 13 </v>
          </cell>
          <cell r="O36">
            <v>696</v>
          </cell>
          <cell r="P36">
            <v>699</v>
          </cell>
          <cell r="Q36">
            <v>699</v>
          </cell>
          <cell r="R36">
            <v>695</v>
          </cell>
          <cell r="S36">
            <v>694</v>
          </cell>
          <cell r="T36">
            <v>26</v>
          </cell>
        </row>
        <row r="37">
          <cell r="B37" t="str">
            <v>0222352</v>
          </cell>
          <cell r="C37" t="str">
            <v>Menevula Junior Secondary</v>
          </cell>
          <cell r="D37" t="str">
            <v>ENG</v>
          </cell>
          <cell r="E37" t="str">
            <v>Sanma PEB</v>
          </cell>
          <cell r="F37" t="str">
            <v>V</v>
          </cell>
          <cell r="G37" t="str">
            <v>Government of Vanuatu</v>
          </cell>
          <cell r="H37" t="str">
            <v>Santo</v>
          </cell>
          <cell r="I37" t="str">
            <v>Sanma</v>
          </cell>
          <cell r="J37" t="str">
            <v>0084617001</v>
          </cell>
          <cell r="K37" t="str">
            <v>MENEVULA JUNIOR SECONDARY SCHOOL</v>
          </cell>
          <cell r="L37" t="str">
            <v>SS</v>
          </cell>
          <cell r="M37" t="str">
            <v>No</v>
          </cell>
          <cell r="N37" t="str">
            <v xml:space="preserve">7 8 9 10 </v>
          </cell>
          <cell r="O37">
            <v>125</v>
          </cell>
          <cell r="P37">
            <v>123</v>
          </cell>
          <cell r="Q37">
            <v>123</v>
          </cell>
          <cell r="R37">
            <v>123</v>
          </cell>
          <cell r="S37">
            <v>123</v>
          </cell>
          <cell r="T37">
            <v>22</v>
          </cell>
        </row>
        <row r="38">
          <cell r="B38" t="str">
            <v>022229</v>
          </cell>
          <cell r="C38" t="str">
            <v>Merei (Mamara) Primary</v>
          </cell>
          <cell r="D38" t="str">
            <v>ENG</v>
          </cell>
          <cell r="E38" t="str">
            <v>Sanma PEB</v>
          </cell>
          <cell r="F38" t="str">
            <v>V</v>
          </cell>
          <cell r="G38" t="str">
            <v>Government of Vanuatu</v>
          </cell>
          <cell r="H38" t="str">
            <v>Santo</v>
          </cell>
          <cell r="I38" t="str">
            <v>Sanma</v>
          </cell>
          <cell r="J38" t="str">
            <v>0084623001</v>
          </cell>
          <cell r="K38" t="str">
            <v>MEREI PRIMARY SCHOOL</v>
          </cell>
          <cell r="L38" t="str">
            <v>PS</v>
          </cell>
          <cell r="M38" t="str">
            <v>No</v>
          </cell>
          <cell r="N38" t="str">
            <v xml:space="preserve">1 2 3 4 5 6 7 8 </v>
          </cell>
          <cell r="O38">
            <v>47</v>
          </cell>
          <cell r="P38">
            <v>47</v>
          </cell>
          <cell r="Q38">
            <v>47</v>
          </cell>
          <cell r="R38">
            <v>47</v>
          </cell>
          <cell r="S38">
            <v>47</v>
          </cell>
          <cell r="T38">
            <v>0</v>
          </cell>
        </row>
        <row r="39">
          <cell r="B39" t="str">
            <v>0222304</v>
          </cell>
          <cell r="C39" t="str">
            <v>Moli Valivu Secondary</v>
          </cell>
          <cell r="D39" t="str">
            <v>FRE</v>
          </cell>
          <cell r="E39" t="str">
            <v>Federation de l'enseignement libre protestant (FELP)</v>
          </cell>
          <cell r="F39" t="str">
            <v>G</v>
          </cell>
          <cell r="G39" t="str">
            <v>Church (Government Assisted)</v>
          </cell>
          <cell r="H39" t="str">
            <v>Santo</v>
          </cell>
          <cell r="I39" t="str">
            <v>Sanma</v>
          </cell>
          <cell r="J39" t="str">
            <v>0084619001</v>
          </cell>
          <cell r="K39" t="str">
            <v>COLLEGE DE MOLI VALIVU</v>
          </cell>
          <cell r="L39" t="str">
            <v>SS</v>
          </cell>
          <cell r="M39" t="str">
            <v>No</v>
          </cell>
          <cell r="N39" t="str">
            <v xml:space="preserve">7 8 9 10 </v>
          </cell>
          <cell r="O39">
            <v>94</v>
          </cell>
          <cell r="P39">
            <v>94</v>
          </cell>
          <cell r="Q39">
            <v>94</v>
          </cell>
          <cell r="R39">
            <v>94</v>
          </cell>
          <cell r="S39">
            <v>94</v>
          </cell>
          <cell r="T39">
            <v>10</v>
          </cell>
        </row>
        <row r="40">
          <cell r="B40" t="str">
            <v>0222567</v>
          </cell>
          <cell r="C40" t="str">
            <v>Mwast Jr. Secondary School</v>
          </cell>
          <cell r="D40" t="str">
            <v>ENG</v>
          </cell>
          <cell r="E40" t="str">
            <v>Sanma PEB</v>
          </cell>
          <cell r="F40" t="str">
            <v>V</v>
          </cell>
          <cell r="G40" t="str">
            <v>Government of Vanuatu</v>
          </cell>
          <cell r="H40" t="str">
            <v>Santo</v>
          </cell>
          <cell r="I40" t="str">
            <v>Sanma</v>
          </cell>
          <cell r="J40" t="str">
            <v>0098428001</v>
          </cell>
          <cell r="K40" t="str">
            <v>MWAST PRIMARY SCHOOL</v>
          </cell>
          <cell r="L40" t="str">
            <v>SS</v>
          </cell>
          <cell r="M40" t="str">
            <v>No</v>
          </cell>
          <cell r="N40" t="str">
            <v xml:space="preserve">7 8 9 10 </v>
          </cell>
          <cell r="O40">
            <v>132</v>
          </cell>
          <cell r="P40">
            <v>132</v>
          </cell>
          <cell r="Q40">
            <v>132</v>
          </cell>
          <cell r="R40">
            <v>130</v>
          </cell>
          <cell r="S40">
            <v>130</v>
          </cell>
          <cell r="T40">
            <v>2</v>
          </cell>
        </row>
        <row r="41">
          <cell r="B41" t="str">
            <v>0221344</v>
          </cell>
          <cell r="C41" t="str">
            <v>Nandiutu English Secondary</v>
          </cell>
          <cell r="D41" t="str">
            <v>ENG</v>
          </cell>
          <cell r="E41" t="str">
            <v>Sanma PEB</v>
          </cell>
          <cell r="F41" t="str">
            <v>V</v>
          </cell>
          <cell r="G41" t="str">
            <v>Government of Vanuatu</v>
          </cell>
          <cell r="H41" t="str">
            <v>Malo</v>
          </cell>
          <cell r="I41" t="str">
            <v>Sanma</v>
          </cell>
          <cell r="J41" t="str">
            <v>0084613001</v>
          </cell>
          <cell r="K41" t="str">
            <v>COLLEGE DE NANDIUTU</v>
          </cell>
          <cell r="L41" t="str">
            <v>SS</v>
          </cell>
          <cell r="M41" t="str">
            <v>No</v>
          </cell>
          <cell r="N41" t="str">
            <v xml:space="preserve">7 8 9 10 </v>
          </cell>
          <cell r="O41">
            <v>158</v>
          </cell>
          <cell r="P41">
            <v>158</v>
          </cell>
          <cell r="Q41">
            <v>158</v>
          </cell>
          <cell r="R41">
            <v>156</v>
          </cell>
          <cell r="S41">
            <v>157</v>
          </cell>
          <cell r="T41">
            <v>6</v>
          </cell>
        </row>
        <row r="42">
          <cell r="B42" t="str">
            <v>0221305</v>
          </cell>
          <cell r="C42" t="str">
            <v>Nandiutu French Secondary</v>
          </cell>
          <cell r="D42" t="str">
            <v>FRE</v>
          </cell>
          <cell r="E42" t="str">
            <v>Sanma PEB</v>
          </cell>
          <cell r="F42" t="str">
            <v>V</v>
          </cell>
          <cell r="G42" t="str">
            <v>Government of Vanuatu</v>
          </cell>
          <cell r="H42" t="str">
            <v>Malo</v>
          </cell>
          <cell r="I42" t="str">
            <v>Sanma</v>
          </cell>
          <cell r="J42" t="str">
            <v>0084613001</v>
          </cell>
          <cell r="K42" t="str">
            <v>COLLEGE DE NANDIUTU</v>
          </cell>
          <cell r="L42" t="str">
            <v>SS</v>
          </cell>
          <cell r="M42" t="str">
            <v>No</v>
          </cell>
          <cell r="N42" t="str">
            <v xml:space="preserve">7 8 9 10 </v>
          </cell>
          <cell r="O42">
            <v>20</v>
          </cell>
          <cell r="P42">
            <v>20</v>
          </cell>
          <cell r="Q42">
            <v>20</v>
          </cell>
          <cell r="R42">
            <v>20</v>
          </cell>
          <cell r="S42">
            <v>20</v>
          </cell>
          <cell r="T42">
            <v>1</v>
          </cell>
        </row>
        <row r="43">
          <cell r="B43" t="str">
            <v>022241</v>
          </cell>
          <cell r="C43" t="str">
            <v>Natawa Primary</v>
          </cell>
          <cell r="D43" t="str">
            <v>ENG</v>
          </cell>
          <cell r="E43" t="str">
            <v>Sanma PEB</v>
          </cell>
          <cell r="F43" t="str">
            <v>V</v>
          </cell>
          <cell r="G43" t="str">
            <v>Government of Vanuatu</v>
          </cell>
          <cell r="H43" t="str">
            <v>Santo</v>
          </cell>
          <cell r="I43" t="str">
            <v>Sanma</v>
          </cell>
          <cell r="J43" t="str">
            <v>0084624001</v>
          </cell>
          <cell r="K43" t="str">
            <v>NATAWA PRIMARY SCHOOL</v>
          </cell>
          <cell r="L43" t="str">
            <v>PS</v>
          </cell>
          <cell r="M43" t="str">
            <v>No</v>
          </cell>
          <cell r="N43" t="str">
            <v xml:space="preserve">1 2 3 4 5 6 7 8 </v>
          </cell>
          <cell r="O43">
            <v>102</v>
          </cell>
          <cell r="P43">
            <v>102</v>
          </cell>
          <cell r="Q43">
            <v>102</v>
          </cell>
          <cell r="R43">
            <v>102</v>
          </cell>
          <cell r="S43">
            <v>102</v>
          </cell>
          <cell r="T43">
            <v>0</v>
          </cell>
        </row>
        <row r="44">
          <cell r="B44" t="str">
            <v>0222513</v>
          </cell>
          <cell r="C44" t="str">
            <v>Navele Secondary</v>
          </cell>
          <cell r="D44" t="str">
            <v>ENG</v>
          </cell>
          <cell r="E44" t="str">
            <v>Anglican Church of Melanesia</v>
          </cell>
          <cell r="F44" t="str">
            <v>G</v>
          </cell>
          <cell r="G44" t="str">
            <v>Church (Government Assisted)</v>
          </cell>
          <cell r="H44" t="str">
            <v>Santo</v>
          </cell>
          <cell r="I44" t="str">
            <v>Sanma</v>
          </cell>
          <cell r="J44" t="str">
            <v>0098399001</v>
          </cell>
          <cell r="K44" t="str">
            <v>NAVELE JUNIOR SECONDARY SCHOOL</v>
          </cell>
          <cell r="L44" t="str">
            <v>SS</v>
          </cell>
          <cell r="M44" t="str">
            <v>No</v>
          </cell>
          <cell r="N44" t="str">
            <v xml:space="preserve">7 8 9 10 </v>
          </cell>
          <cell r="O44">
            <v>74</v>
          </cell>
          <cell r="P44">
            <v>75</v>
          </cell>
          <cell r="Q44">
            <v>75</v>
          </cell>
          <cell r="R44">
            <v>75</v>
          </cell>
          <cell r="S44">
            <v>75</v>
          </cell>
          <cell r="T44">
            <v>0</v>
          </cell>
        </row>
        <row r="45">
          <cell r="B45" t="str">
            <v>022286</v>
          </cell>
          <cell r="C45" t="str">
            <v>Paireve (Nasulesule) Primary</v>
          </cell>
          <cell r="D45" t="str">
            <v>ENG</v>
          </cell>
          <cell r="E45" t="str">
            <v>Sanma PEB</v>
          </cell>
          <cell r="F45" t="str">
            <v>V</v>
          </cell>
          <cell r="G45" t="str">
            <v>Government of Vanuatu</v>
          </cell>
          <cell r="H45" t="str">
            <v>Santo</v>
          </cell>
          <cell r="I45" t="str">
            <v>Sanma</v>
          </cell>
          <cell r="J45" t="str">
            <v>0098430001</v>
          </cell>
          <cell r="K45" t="str">
            <v>PAIREVE PRIMARY SCHOOL</v>
          </cell>
          <cell r="L45" t="str">
            <v>PS</v>
          </cell>
          <cell r="M45" t="str">
            <v>No</v>
          </cell>
          <cell r="N45" t="str">
            <v xml:space="preserve">1 2 3 4 5 6 7 8 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B46" t="str">
            <v>022251</v>
          </cell>
          <cell r="C46" t="str">
            <v>Pialulup Primary</v>
          </cell>
          <cell r="D46" t="str">
            <v>ENG</v>
          </cell>
          <cell r="E46" t="str">
            <v>Sanma PEB</v>
          </cell>
          <cell r="F46" t="str">
            <v>V</v>
          </cell>
          <cell r="G46" t="str">
            <v>Government of Vanuatu</v>
          </cell>
          <cell r="H46" t="str">
            <v>Santo</v>
          </cell>
          <cell r="I46" t="str">
            <v>Sanma</v>
          </cell>
          <cell r="J46" t="str">
            <v>0084628001</v>
          </cell>
          <cell r="K46" t="str">
            <v>PIALULUP PRIMARY SCHOOL</v>
          </cell>
          <cell r="L46" t="str">
            <v>PS</v>
          </cell>
          <cell r="M46" t="str">
            <v>No</v>
          </cell>
          <cell r="N46" t="str">
            <v xml:space="preserve">1 2 3 4 5 6 7 8 </v>
          </cell>
          <cell r="O46">
            <v>39</v>
          </cell>
          <cell r="P46">
            <v>39</v>
          </cell>
          <cell r="Q46">
            <v>39</v>
          </cell>
          <cell r="R46">
            <v>39</v>
          </cell>
          <cell r="S46">
            <v>39</v>
          </cell>
          <cell r="T46">
            <v>0</v>
          </cell>
        </row>
        <row r="47">
          <cell r="B47" t="str">
            <v>0222309</v>
          </cell>
          <cell r="C47" t="str">
            <v>Rowhani Secondary</v>
          </cell>
          <cell r="D47" t="str">
            <v>ENG</v>
          </cell>
          <cell r="E47" t="str">
            <v>Bahai</v>
          </cell>
          <cell r="F47" t="str">
            <v>G</v>
          </cell>
          <cell r="G47" t="str">
            <v>Church (Government Assisted)</v>
          </cell>
          <cell r="H47" t="str">
            <v>Santo</v>
          </cell>
          <cell r="I47" t="str">
            <v>Sanma</v>
          </cell>
          <cell r="J47" t="str">
            <v>0107822001</v>
          </cell>
          <cell r="K47" t="str">
            <v>ROWHANI SCHOOL</v>
          </cell>
          <cell r="L47" t="str">
            <v>SS</v>
          </cell>
          <cell r="M47" t="str">
            <v>Yes</v>
          </cell>
          <cell r="N47" t="str">
            <v xml:space="preserve">7 8 9 10 </v>
          </cell>
          <cell r="O47">
            <v>154</v>
          </cell>
          <cell r="P47">
            <v>154</v>
          </cell>
          <cell r="Q47">
            <v>154</v>
          </cell>
          <cell r="R47">
            <v>154</v>
          </cell>
          <cell r="S47">
            <v>154</v>
          </cell>
          <cell r="T47">
            <v>2</v>
          </cell>
        </row>
        <row r="48">
          <cell r="B48" t="str">
            <v>022264</v>
          </cell>
          <cell r="C48" t="str">
            <v>Saletui Primary</v>
          </cell>
          <cell r="D48" t="str">
            <v>ENG</v>
          </cell>
          <cell r="E48" t="str">
            <v>Sanma PEB</v>
          </cell>
          <cell r="F48" t="str">
            <v>V</v>
          </cell>
          <cell r="G48" t="str">
            <v>Government of Vanuatu</v>
          </cell>
          <cell r="H48" t="str">
            <v>Santo</v>
          </cell>
          <cell r="I48" t="str">
            <v>Sanma</v>
          </cell>
          <cell r="J48" t="str">
            <v>0084654001</v>
          </cell>
          <cell r="K48" t="str">
            <v>SALETUI PRIMARY SCHOOL</v>
          </cell>
          <cell r="L48" t="str">
            <v>PS</v>
          </cell>
          <cell r="M48" t="str">
            <v>No</v>
          </cell>
          <cell r="N48" t="str">
            <v xml:space="preserve">1 2 3 4 5 6 7 8 </v>
          </cell>
          <cell r="O48">
            <v>66</v>
          </cell>
          <cell r="P48">
            <v>66</v>
          </cell>
          <cell r="Q48">
            <v>66</v>
          </cell>
          <cell r="R48">
            <v>66</v>
          </cell>
          <cell r="S48">
            <v>66</v>
          </cell>
          <cell r="T48">
            <v>0</v>
          </cell>
        </row>
        <row r="49">
          <cell r="B49" t="str">
            <v>0222310</v>
          </cell>
          <cell r="C49" t="str">
            <v>Santo Christian Secondary</v>
          </cell>
          <cell r="D49" t="str">
            <v>ENG</v>
          </cell>
          <cell r="E49" t="str">
            <v>Assemblies of God</v>
          </cell>
          <cell r="F49" t="str">
            <v>G</v>
          </cell>
          <cell r="G49" t="str">
            <v>Church (Government Assisted)</v>
          </cell>
          <cell r="H49" t="str">
            <v>Santo</v>
          </cell>
          <cell r="I49" t="str">
            <v>Sanma</v>
          </cell>
          <cell r="J49"/>
          <cell r="K49"/>
          <cell r="L49" t="str">
            <v>SS</v>
          </cell>
          <cell r="M49" t="str">
            <v>No</v>
          </cell>
          <cell r="N49" t="str">
            <v xml:space="preserve">7 8 9 10 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B50" t="str">
            <v>0201102</v>
          </cell>
          <cell r="C50" t="str">
            <v>Santo East Secondary</v>
          </cell>
          <cell r="D50" t="str">
            <v>ENG</v>
          </cell>
          <cell r="E50" t="str">
            <v>Sanma PEB</v>
          </cell>
          <cell r="F50" t="str">
            <v>V</v>
          </cell>
          <cell r="G50" t="str">
            <v>Government of Vanuatu</v>
          </cell>
          <cell r="H50" t="str">
            <v>Santo</v>
          </cell>
          <cell r="I50" t="str">
            <v>Sanma</v>
          </cell>
          <cell r="J50" t="str">
            <v>0084612001</v>
          </cell>
          <cell r="K50" t="str">
            <v>SANTO EAST JUNIOR SECONDARY SCHOOL</v>
          </cell>
          <cell r="L50" t="str">
            <v>SS</v>
          </cell>
          <cell r="M50" t="str">
            <v>No</v>
          </cell>
          <cell r="N50" t="str">
            <v xml:space="preserve">7 8 9 10 11 12 13 </v>
          </cell>
          <cell r="O50">
            <v>1034</v>
          </cell>
          <cell r="P50">
            <v>1038</v>
          </cell>
          <cell r="Q50">
            <v>1038</v>
          </cell>
          <cell r="R50">
            <v>1045</v>
          </cell>
          <cell r="S50">
            <v>1049</v>
          </cell>
          <cell r="T50">
            <v>8</v>
          </cell>
        </row>
        <row r="51">
          <cell r="B51" t="str">
            <v>020111</v>
          </cell>
          <cell r="C51" t="str">
            <v>Sarakata Primary</v>
          </cell>
          <cell r="D51" t="str">
            <v>ENG</v>
          </cell>
          <cell r="E51" t="str">
            <v>Sanma PEB</v>
          </cell>
          <cell r="F51" t="str">
            <v>V</v>
          </cell>
          <cell r="G51" t="str">
            <v>Government of Vanuatu</v>
          </cell>
          <cell r="H51" t="str">
            <v>Santo</v>
          </cell>
          <cell r="I51" t="str">
            <v>Sanma</v>
          </cell>
          <cell r="J51" t="str">
            <v>0084586001</v>
          </cell>
          <cell r="K51" t="str">
            <v>SARAKATA PRIMARY SCHOOL</v>
          </cell>
          <cell r="L51" t="str">
            <v>PS</v>
          </cell>
          <cell r="M51" t="str">
            <v>No</v>
          </cell>
          <cell r="N51" t="str">
            <v xml:space="preserve">1 2 3 4 5 6 7 8 </v>
          </cell>
          <cell r="O51">
            <v>72</v>
          </cell>
          <cell r="P51">
            <v>72</v>
          </cell>
          <cell r="Q51">
            <v>72</v>
          </cell>
          <cell r="R51">
            <v>72</v>
          </cell>
          <cell r="S51">
            <v>72</v>
          </cell>
          <cell r="T51">
            <v>0</v>
          </cell>
        </row>
        <row r="52">
          <cell r="B52" t="str">
            <v>022208</v>
          </cell>
          <cell r="C52" t="str">
            <v>St. Jacques Primary</v>
          </cell>
          <cell r="D52" t="str">
            <v>FRE</v>
          </cell>
          <cell r="E52" t="str">
            <v>Sanma PEB</v>
          </cell>
          <cell r="F52" t="str">
            <v>V</v>
          </cell>
          <cell r="G52" t="str">
            <v>Government of Vanuatu</v>
          </cell>
          <cell r="H52" t="str">
            <v>Santo</v>
          </cell>
          <cell r="I52" t="str">
            <v>Sanma</v>
          </cell>
          <cell r="J52" t="str">
            <v>0084599001</v>
          </cell>
          <cell r="K52" t="str">
            <v>ST JACQUES PRIMARY SCHOOL</v>
          </cell>
          <cell r="L52" t="str">
            <v>PS</v>
          </cell>
          <cell r="M52" t="str">
            <v>No</v>
          </cell>
          <cell r="N52" t="str">
            <v xml:space="preserve">1 2 3 4 5 6 7 8 </v>
          </cell>
          <cell r="O52">
            <v>30</v>
          </cell>
          <cell r="P52">
            <v>30</v>
          </cell>
          <cell r="Q52">
            <v>30</v>
          </cell>
          <cell r="R52">
            <v>30</v>
          </cell>
          <cell r="S52">
            <v>30</v>
          </cell>
          <cell r="T52">
            <v>0</v>
          </cell>
        </row>
        <row r="53">
          <cell r="B53" t="str">
            <v>0222324</v>
          </cell>
          <cell r="C53" t="str">
            <v>Ste. Anne (Port Olry) Secondary</v>
          </cell>
          <cell r="D53" t="str">
            <v>FRE</v>
          </cell>
          <cell r="E53" t="str">
            <v>Catholic Education Authority</v>
          </cell>
          <cell r="F53" t="str">
            <v>G</v>
          </cell>
          <cell r="G53" t="str">
            <v>Church (Government Assisted)</v>
          </cell>
          <cell r="H53" t="str">
            <v>Santo</v>
          </cell>
          <cell r="I53" t="str">
            <v>Sanma</v>
          </cell>
          <cell r="J53" t="str">
            <v>0084620001</v>
          </cell>
          <cell r="K53" t="str">
            <v>COLLEGE DE STE ANNE</v>
          </cell>
          <cell r="L53" t="str">
            <v>SS</v>
          </cell>
          <cell r="M53" t="str">
            <v>No</v>
          </cell>
          <cell r="N53" t="str">
            <v xml:space="preserve">7 8 9 10 11 12 </v>
          </cell>
          <cell r="O53">
            <v>264</v>
          </cell>
          <cell r="P53">
            <v>264</v>
          </cell>
          <cell r="Q53">
            <v>264</v>
          </cell>
          <cell r="R53">
            <v>264</v>
          </cell>
          <cell r="S53">
            <v>264</v>
          </cell>
          <cell r="T53">
            <v>0</v>
          </cell>
        </row>
        <row r="54">
          <cell r="B54" t="str">
            <v>020105</v>
          </cell>
          <cell r="C54" t="str">
            <v>Ste. Therese Luganville Primary</v>
          </cell>
          <cell r="D54" t="str">
            <v>FRE</v>
          </cell>
          <cell r="E54" t="str">
            <v>Catholic Education Authority</v>
          </cell>
          <cell r="F54" t="str">
            <v>G</v>
          </cell>
          <cell r="G54" t="str">
            <v>Church (Government Assisted)</v>
          </cell>
          <cell r="H54" t="str">
            <v>Santo</v>
          </cell>
          <cell r="I54" t="str">
            <v>Sanma</v>
          </cell>
          <cell r="J54" t="str">
            <v>0084655001</v>
          </cell>
          <cell r="K54" t="str">
            <v>ST THERESE PRIMARY SCHOOL</v>
          </cell>
          <cell r="L54" t="str">
            <v>PS</v>
          </cell>
          <cell r="M54" t="str">
            <v>No</v>
          </cell>
          <cell r="N54" t="str">
            <v xml:space="preserve">1 2 3 4 5 6 7 8 </v>
          </cell>
          <cell r="O54">
            <v>214</v>
          </cell>
          <cell r="P54">
            <v>214</v>
          </cell>
          <cell r="Q54">
            <v>214</v>
          </cell>
          <cell r="R54">
            <v>214</v>
          </cell>
          <cell r="S54">
            <v>214</v>
          </cell>
          <cell r="T54">
            <v>0</v>
          </cell>
        </row>
        <row r="55">
          <cell r="B55" t="str">
            <v>0222308</v>
          </cell>
          <cell r="C55" t="str">
            <v>Tata Secondary</v>
          </cell>
          <cell r="D55" t="str">
            <v>ENG</v>
          </cell>
          <cell r="E55" t="str">
            <v>Presbyterian Church of Vanuatu</v>
          </cell>
          <cell r="F55" t="str">
            <v>G</v>
          </cell>
          <cell r="G55" t="str">
            <v>Church (Government Assisted)</v>
          </cell>
          <cell r="H55" t="str">
            <v>Santo</v>
          </cell>
          <cell r="I55" t="str">
            <v>Sanma</v>
          </cell>
          <cell r="J55" t="str">
            <v>0084616001</v>
          </cell>
          <cell r="K55" t="str">
            <v>TATA JUNIOR SECONDARY SCHOOL</v>
          </cell>
          <cell r="L55" t="str">
            <v>SS</v>
          </cell>
          <cell r="M55" t="str">
            <v>No</v>
          </cell>
          <cell r="N55" t="str">
            <v xml:space="preserve">7 8 9 10 </v>
          </cell>
          <cell r="O55">
            <v>488</v>
          </cell>
          <cell r="P55">
            <v>491</v>
          </cell>
          <cell r="Q55">
            <v>491</v>
          </cell>
          <cell r="R55">
            <v>491</v>
          </cell>
          <cell r="S55">
            <v>668</v>
          </cell>
          <cell r="T55">
            <v>24</v>
          </cell>
        </row>
        <row r="56">
          <cell r="B56" t="str">
            <v>0222584</v>
          </cell>
          <cell r="C56" t="str">
            <v>Tata Senior Secondary</v>
          </cell>
          <cell r="D56" t="str">
            <v>ENG</v>
          </cell>
          <cell r="E56" t="str">
            <v>Presbyterian Church of Vanuatu</v>
          </cell>
          <cell r="F56" t="str">
            <v>G</v>
          </cell>
          <cell r="G56" t="str">
            <v>Church (Government Assisted)</v>
          </cell>
          <cell r="H56" t="str">
            <v>Santo</v>
          </cell>
          <cell r="I56" t="str">
            <v>Sanma</v>
          </cell>
          <cell r="J56" t="str">
            <v>0084616001</v>
          </cell>
          <cell r="K56" t="str">
            <v>TATA JUNIOR SECONDARY SCHOOL</v>
          </cell>
          <cell r="L56" t="str">
            <v>SS</v>
          </cell>
          <cell r="M56" t="str">
            <v>No</v>
          </cell>
          <cell r="N56"/>
          <cell r="O56">
            <v>164</v>
          </cell>
          <cell r="P56">
            <v>164</v>
          </cell>
          <cell r="Q56">
            <v>171</v>
          </cell>
          <cell r="R56">
            <v>171</v>
          </cell>
          <cell r="S56">
            <v>171</v>
          </cell>
          <cell r="T56">
            <v>0</v>
          </cell>
        </row>
        <row r="57">
          <cell r="B57" t="str">
            <v>022276</v>
          </cell>
          <cell r="C57" t="str">
            <v>Vunakariakara Primary</v>
          </cell>
          <cell r="D57" t="str">
            <v>FRE</v>
          </cell>
          <cell r="E57" t="str">
            <v>Federation de l'enseignement libre protestant (FELP)</v>
          </cell>
          <cell r="F57" t="str">
            <v>G</v>
          </cell>
          <cell r="G57" t="str">
            <v>Church (Government Assisted)</v>
          </cell>
          <cell r="H57" t="str">
            <v>Santo</v>
          </cell>
          <cell r="I57" t="str">
            <v>Sanma</v>
          </cell>
          <cell r="J57" t="str">
            <v>0098405001</v>
          </cell>
          <cell r="K57" t="str">
            <v>VUNAKARIAKARA PRIMARY SCHOOL</v>
          </cell>
          <cell r="L57" t="str">
            <v>PS</v>
          </cell>
          <cell r="M57" t="str">
            <v>No</v>
          </cell>
          <cell r="N57" t="str">
            <v xml:space="preserve">1 2 3 4 5 6 7 8 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B58" t="str">
            <v>0326351</v>
          </cell>
          <cell r="C58" t="str">
            <v>Apostolic College</v>
          </cell>
          <cell r="D58" t="str">
            <v>ENG</v>
          </cell>
          <cell r="E58" t="str">
            <v>Apostolic Church</v>
          </cell>
          <cell r="F58" t="str">
            <v>G</v>
          </cell>
          <cell r="G58" t="str">
            <v>Church (Government Assisted)</v>
          </cell>
          <cell r="H58" t="str">
            <v>Ambae</v>
          </cell>
          <cell r="I58" t="str">
            <v>Penama</v>
          </cell>
          <cell r="J58" t="str">
            <v>0103607001</v>
          </cell>
          <cell r="K58" t="str">
            <v>APOSTOLIC COLLEGE</v>
          </cell>
          <cell r="L58" t="str">
            <v>SS</v>
          </cell>
          <cell r="M58" t="str">
            <v>No</v>
          </cell>
          <cell r="N58" t="str">
            <v xml:space="preserve">7 8 9 10 </v>
          </cell>
          <cell r="O58">
            <v>120</v>
          </cell>
          <cell r="P58">
            <v>120</v>
          </cell>
          <cell r="Q58">
            <v>120</v>
          </cell>
          <cell r="R58">
            <v>120</v>
          </cell>
          <cell r="S58">
            <v>120</v>
          </cell>
          <cell r="T58">
            <v>16</v>
          </cell>
        </row>
        <row r="59">
          <cell r="B59" t="str">
            <v>0327418</v>
          </cell>
          <cell r="C59" t="str">
            <v>Sulua Junior Secondary</v>
          </cell>
          <cell r="D59" t="str">
            <v>ENG</v>
          </cell>
          <cell r="E59" t="str">
            <v>Anglican Church of Melanesia</v>
          </cell>
          <cell r="F59" t="str">
            <v>G</v>
          </cell>
          <cell r="G59" t="str">
            <v>Church (Government Assisted)</v>
          </cell>
          <cell r="H59" t="str">
            <v>Maewo</v>
          </cell>
          <cell r="I59" t="str">
            <v>Penama</v>
          </cell>
          <cell r="J59" t="str">
            <v>0084864001</v>
          </cell>
          <cell r="K59" t="str">
            <v>SULUA CENTRE SCHOOL</v>
          </cell>
          <cell r="L59" t="str">
            <v>SS</v>
          </cell>
          <cell r="M59" t="str">
            <v>No</v>
          </cell>
          <cell r="N59" t="str">
            <v xml:space="preserve">7 8 9 10 </v>
          </cell>
          <cell r="O59">
            <v>109</v>
          </cell>
          <cell r="P59">
            <v>109</v>
          </cell>
          <cell r="Q59">
            <v>109</v>
          </cell>
          <cell r="R59">
            <v>109</v>
          </cell>
          <cell r="S59">
            <v>109</v>
          </cell>
          <cell r="T59">
            <v>17</v>
          </cell>
        </row>
        <row r="60">
          <cell r="B60" t="str">
            <v>0328352</v>
          </cell>
          <cell r="C60" t="str">
            <v>Atavtabanga Secondary</v>
          </cell>
          <cell r="D60" t="str">
            <v>ENG</v>
          </cell>
          <cell r="E60" t="str">
            <v>Penama PEB</v>
          </cell>
          <cell r="F60" t="str">
            <v>V</v>
          </cell>
          <cell r="G60" t="str">
            <v>Government of Vanuatu</v>
          </cell>
          <cell r="H60" t="str">
            <v>Pentecost</v>
          </cell>
          <cell r="I60" t="str">
            <v>Penama</v>
          </cell>
          <cell r="J60" t="str">
            <v>0084867001</v>
          </cell>
          <cell r="K60" t="str">
            <v>ATAVTABANGA PRIMARY SCHOOL</v>
          </cell>
          <cell r="L60" t="str">
            <v>SS</v>
          </cell>
          <cell r="M60" t="str">
            <v>Yes</v>
          </cell>
          <cell r="N60" t="str">
            <v xml:space="preserve">7 8 9 10 </v>
          </cell>
          <cell r="O60">
            <v>207</v>
          </cell>
          <cell r="P60">
            <v>207</v>
          </cell>
          <cell r="Q60">
            <v>207</v>
          </cell>
          <cell r="R60">
            <v>208</v>
          </cell>
          <cell r="S60">
            <v>198</v>
          </cell>
          <cell r="T60">
            <v>17</v>
          </cell>
        </row>
        <row r="61">
          <cell r="B61" t="str">
            <v>0329301</v>
          </cell>
          <cell r="C61" t="str">
            <v>Lakatoro Secondary</v>
          </cell>
          <cell r="D61" t="str">
            <v>ENG</v>
          </cell>
          <cell r="E61" t="str">
            <v>Malampa PEB</v>
          </cell>
          <cell r="F61" t="str">
            <v>V</v>
          </cell>
          <cell r="G61" t="str">
            <v>Government of Vanuatu</v>
          </cell>
          <cell r="H61" t="str">
            <v>Malekula</v>
          </cell>
          <cell r="I61" t="str">
            <v>Malampa</v>
          </cell>
          <cell r="J61" t="str">
            <v>0084700001</v>
          </cell>
          <cell r="K61" t="str">
            <v>LAKATORO JUNIOR SECONDARY SCHOOL</v>
          </cell>
          <cell r="L61" t="str">
            <v>SS</v>
          </cell>
          <cell r="M61" t="str">
            <v>No</v>
          </cell>
          <cell r="N61" t="str">
            <v xml:space="preserve">7 8 9 10 </v>
          </cell>
          <cell r="O61">
            <v>434</v>
          </cell>
          <cell r="P61">
            <v>434</v>
          </cell>
          <cell r="Q61">
            <v>434</v>
          </cell>
          <cell r="R61">
            <v>432</v>
          </cell>
          <cell r="S61">
            <v>432</v>
          </cell>
          <cell r="T61">
            <v>0</v>
          </cell>
        </row>
        <row r="62">
          <cell r="B62" t="str">
            <v>0329304</v>
          </cell>
          <cell r="C62" t="str">
            <v>Norsup Secondary</v>
          </cell>
          <cell r="D62" t="str">
            <v>FRE</v>
          </cell>
          <cell r="E62" t="str">
            <v>Malampa PEB</v>
          </cell>
          <cell r="F62" t="str">
            <v>V</v>
          </cell>
          <cell r="G62" t="str">
            <v>Government of Vanuatu</v>
          </cell>
          <cell r="H62" t="str">
            <v>Malekula</v>
          </cell>
          <cell r="I62" t="str">
            <v>Malampa</v>
          </cell>
          <cell r="J62" t="str">
            <v>0084701001</v>
          </cell>
          <cell r="K62" t="str">
            <v>COLLEGE DE NORSUP</v>
          </cell>
          <cell r="L62" t="str">
            <v>SS</v>
          </cell>
          <cell r="M62" t="str">
            <v>No</v>
          </cell>
          <cell r="N62" t="str">
            <v xml:space="preserve">7 8 9 10 11 12 13 </v>
          </cell>
          <cell r="O62">
            <v>427</v>
          </cell>
          <cell r="P62">
            <v>429</v>
          </cell>
          <cell r="Q62">
            <v>429</v>
          </cell>
          <cell r="R62">
            <v>429</v>
          </cell>
          <cell r="S62">
            <v>429</v>
          </cell>
          <cell r="T62">
            <v>0</v>
          </cell>
        </row>
        <row r="63">
          <cell r="B63" t="str">
            <v>0329305</v>
          </cell>
          <cell r="C63" t="str">
            <v>Orap Secondary</v>
          </cell>
          <cell r="D63" t="str">
            <v>FRE</v>
          </cell>
          <cell r="E63" t="str">
            <v>Federation de l'enseignement libre protestant (FELP)</v>
          </cell>
          <cell r="F63" t="str">
            <v>G</v>
          </cell>
          <cell r="G63" t="str">
            <v>Church (Government Assisted)</v>
          </cell>
          <cell r="H63" t="str">
            <v>Malekula</v>
          </cell>
          <cell r="I63" t="str">
            <v>Malampa</v>
          </cell>
          <cell r="J63" t="str">
            <v>0084712001</v>
          </cell>
          <cell r="K63" t="str">
            <v>COLLEGE D'ORAP</v>
          </cell>
          <cell r="L63" t="str">
            <v>SS</v>
          </cell>
          <cell r="M63" t="str">
            <v>No</v>
          </cell>
          <cell r="N63" t="str">
            <v xml:space="preserve">7 8 9 10 11 12 </v>
          </cell>
          <cell r="O63">
            <v>150</v>
          </cell>
          <cell r="P63">
            <v>150</v>
          </cell>
          <cell r="Q63">
            <v>150</v>
          </cell>
          <cell r="R63">
            <v>150</v>
          </cell>
          <cell r="S63">
            <v>150</v>
          </cell>
          <cell r="T63">
            <v>0</v>
          </cell>
        </row>
        <row r="64">
          <cell r="B64" t="str">
            <v>0329306</v>
          </cell>
          <cell r="C64" t="str">
            <v>Rensarie Secondary</v>
          </cell>
          <cell r="D64" t="str">
            <v>ENG</v>
          </cell>
          <cell r="E64" t="str">
            <v>Malampa PEB</v>
          </cell>
          <cell r="F64" t="str">
            <v>V</v>
          </cell>
          <cell r="G64" t="str">
            <v>Government of Vanuatu</v>
          </cell>
          <cell r="H64" t="str">
            <v>Malekula</v>
          </cell>
          <cell r="I64" t="str">
            <v>Malampa</v>
          </cell>
          <cell r="J64" t="str">
            <v>0084702001</v>
          </cell>
          <cell r="K64" t="str">
            <v>RENSARIE JUNIOR &amp; SECONDARY SCHOOL</v>
          </cell>
          <cell r="L64" t="str">
            <v>SS</v>
          </cell>
          <cell r="M64" t="str">
            <v>No</v>
          </cell>
          <cell r="N64" t="str">
            <v xml:space="preserve">7 8 9 10 11 12 13 </v>
          </cell>
          <cell r="O64">
            <v>562</v>
          </cell>
          <cell r="P64">
            <v>560</v>
          </cell>
          <cell r="Q64">
            <v>560</v>
          </cell>
          <cell r="R64">
            <v>558</v>
          </cell>
          <cell r="S64">
            <v>560</v>
          </cell>
          <cell r="T64">
            <v>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Government of Vanuatu</v>
          </cell>
          <cell r="H65" t="str">
            <v>Ambrym</v>
          </cell>
          <cell r="I65" t="str">
            <v>Malampa</v>
          </cell>
          <cell r="J65" t="str">
            <v>0203739001</v>
          </cell>
          <cell r="K65" t="str">
            <v>LONMELFARAN</v>
          </cell>
          <cell r="L65" t="str">
            <v>SS</v>
          </cell>
          <cell r="M65" t="str">
            <v>No</v>
          </cell>
          <cell r="N65" t="str">
            <v xml:space="preserve">7 8 9 10 </v>
          </cell>
          <cell r="O65">
            <v>160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/>
        </row>
        <row r="66">
          <cell r="B66" t="str">
            <v>0329308</v>
          </cell>
          <cell r="C66" t="str">
            <v>South West Bay Secondary</v>
          </cell>
          <cell r="D66" t="str">
            <v>ENG</v>
          </cell>
          <cell r="E66" t="str">
            <v>Presbyterian Church of Vanuatu</v>
          </cell>
          <cell r="F66" t="str">
            <v>G</v>
          </cell>
          <cell r="G66" t="str">
            <v>Government of Vanuatu</v>
          </cell>
          <cell r="H66" t="str">
            <v>Malekula</v>
          </cell>
          <cell r="I66" t="str">
            <v>Malampa</v>
          </cell>
          <cell r="J66" t="str">
            <v>0084709001</v>
          </cell>
          <cell r="K66" t="str">
            <v>SWB JUNIOR SECONDARY SCHOOL</v>
          </cell>
          <cell r="L66" t="str">
            <v>SS</v>
          </cell>
          <cell r="M66" t="str">
            <v>No</v>
          </cell>
          <cell r="N66" t="str">
            <v xml:space="preserve">7 8 9 10 </v>
          </cell>
          <cell r="O66">
            <v>240</v>
          </cell>
          <cell r="P66">
            <v>240</v>
          </cell>
          <cell r="Q66">
            <v>240</v>
          </cell>
          <cell r="R66">
            <v>240</v>
          </cell>
          <cell r="S66">
            <v>236</v>
          </cell>
          <cell r="T66">
            <v>0</v>
          </cell>
        </row>
        <row r="67">
          <cell r="B67" t="str">
            <v>0329309</v>
          </cell>
          <cell r="C67" t="str">
            <v>Jean Vidil (Vao) Secondary</v>
          </cell>
          <cell r="D67" t="str">
            <v>FRE</v>
          </cell>
          <cell r="E67" t="str">
            <v>Catholic Education Authority</v>
          </cell>
          <cell r="F67" t="str">
            <v>G</v>
          </cell>
          <cell r="G67" t="str">
            <v>Church (Government Assisted)</v>
          </cell>
          <cell r="H67" t="str">
            <v>Malekula</v>
          </cell>
          <cell r="I67" t="str">
            <v>Malampa</v>
          </cell>
          <cell r="J67" t="str">
            <v>0084714001</v>
          </cell>
          <cell r="K67" t="str">
            <v>COLLEGE DE VAO</v>
          </cell>
          <cell r="L67" t="str">
            <v>SS</v>
          </cell>
          <cell r="M67" t="str">
            <v>No</v>
          </cell>
          <cell r="N67" t="str">
            <v xml:space="preserve">7 8 9 10 </v>
          </cell>
          <cell r="O67">
            <v>124</v>
          </cell>
          <cell r="P67">
            <v>124</v>
          </cell>
          <cell r="Q67">
            <v>124</v>
          </cell>
          <cell r="R67">
            <v>124</v>
          </cell>
          <cell r="S67">
            <v>124</v>
          </cell>
          <cell r="T67">
            <v>0</v>
          </cell>
        </row>
        <row r="68">
          <cell r="B68" t="str">
            <v>0329314</v>
          </cell>
          <cell r="C68" t="str">
            <v>Lamap Secondary</v>
          </cell>
          <cell r="D68" t="str">
            <v>FRE</v>
          </cell>
          <cell r="E68" t="str">
            <v>Catholic Education Authority</v>
          </cell>
          <cell r="F68" t="str">
            <v>G</v>
          </cell>
          <cell r="G68" t="str">
            <v>Church (Government Assisted)</v>
          </cell>
          <cell r="H68" t="str">
            <v>Malekula</v>
          </cell>
          <cell r="I68" t="str">
            <v>Malampa</v>
          </cell>
          <cell r="J68" t="str">
            <v>0084715001</v>
          </cell>
          <cell r="K68" t="str">
            <v>COLLEGE DE LAMAP</v>
          </cell>
          <cell r="L68" t="str">
            <v>SS</v>
          </cell>
          <cell r="M68" t="str">
            <v>No</v>
          </cell>
          <cell r="N68" t="str">
            <v xml:space="preserve">7 8 9 10 </v>
          </cell>
          <cell r="O68">
            <v>152</v>
          </cell>
          <cell r="P68">
            <v>153</v>
          </cell>
          <cell r="Q68">
            <v>153</v>
          </cell>
          <cell r="R68">
            <v>153</v>
          </cell>
          <cell r="S68">
            <v>153</v>
          </cell>
          <cell r="T68">
            <v>0</v>
          </cell>
        </row>
        <row r="69">
          <cell r="B69" t="str">
            <v>0340311</v>
          </cell>
          <cell r="C69" t="str">
            <v>South Malekula (Lonvat) Secondary</v>
          </cell>
          <cell r="D69" t="str">
            <v>ENG</v>
          </cell>
          <cell r="E69" t="str">
            <v>Malampa PEB</v>
          </cell>
          <cell r="F69" t="str">
            <v>V</v>
          </cell>
          <cell r="G69" t="str">
            <v>Government of Vanuatu</v>
          </cell>
          <cell r="H69" t="str">
            <v>Malekula</v>
          </cell>
          <cell r="I69" t="str">
            <v>Malampa</v>
          </cell>
          <cell r="J69" t="str">
            <v>0084711001</v>
          </cell>
          <cell r="K69" t="str">
            <v>LONVAT JUNIOR SECONDARY SCHOOL</v>
          </cell>
          <cell r="L69" t="str">
            <v>SS</v>
          </cell>
          <cell r="M69" t="str">
            <v>No</v>
          </cell>
          <cell r="N69" t="str">
            <v xml:space="preserve">7 8 9 10 </v>
          </cell>
          <cell r="O69">
            <v>186</v>
          </cell>
          <cell r="P69">
            <v>186</v>
          </cell>
          <cell r="Q69">
            <v>186</v>
          </cell>
          <cell r="R69">
            <v>192</v>
          </cell>
          <cell r="S69">
            <v>192</v>
          </cell>
          <cell r="T69">
            <v>2</v>
          </cell>
        </row>
        <row r="70">
          <cell r="B70" t="str">
            <v>0343302</v>
          </cell>
          <cell r="C70" t="str">
            <v>Ranon Secondary</v>
          </cell>
          <cell r="D70" t="str">
            <v>ENG</v>
          </cell>
          <cell r="E70" t="str">
            <v>Malampa PEB</v>
          </cell>
          <cell r="F70" t="str">
            <v>V</v>
          </cell>
          <cell r="G70" t="str">
            <v>Government of Vanuatu</v>
          </cell>
          <cell r="H70" t="str">
            <v>Ambrym</v>
          </cell>
          <cell r="I70" t="str">
            <v>Malampa</v>
          </cell>
          <cell r="J70" t="str">
            <v>0084706001</v>
          </cell>
          <cell r="K70" t="str">
            <v>RANON JUNIOR SECONDARY SCHOOL</v>
          </cell>
          <cell r="L70" t="str">
            <v>SS</v>
          </cell>
          <cell r="M70" t="str">
            <v>No</v>
          </cell>
          <cell r="N70" t="str">
            <v xml:space="preserve">7 8 9 10 </v>
          </cell>
          <cell r="O70">
            <v>118</v>
          </cell>
          <cell r="P70">
            <v>118</v>
          </cell>
          <cell r="Q70">
            <v>118</v>
          </cell>
          <cell r="R70">
            <v>118</v>
          </cell>
          <cell r="S70">
            <v>118</v>
          </cell>
          <cell r="T70">
            <v>0</v>
          </cell>
        </row>
        <row r="71">
          <cell r="B71" t="str">
            <v>0343303</v>
          </cell>
          <cell r="C71" t="str">
            <v>Sessivi Secondary</v>
          </cell>
          <cell r="D71" t="str">
            <v>FRE</v>
          </cell>
          <cell r="E71" t="str">
            <v>Catholic Education Authority</v>
          </cell>
          <cell r="F71" t="str">
            <v>G</v>
          </cell>
          <cell r="G71" t="str">
            <v>Church (Government Assisted)</v>
          </cell>
          <cell r="H71" t="str">
            <v>Ambrym</v>
          </cell>
          <cell r="I71" t="str">
            <v>Malampa</v>
          </cell>
          <cell r="J71" t="str">
            <v>0084716001</v>
          </cell>
          <cell r="K71" t="str">
            <v>COLLEGE DE SESSIVI</v>
          </cell>
          <cell r="L71" t="str">
            <v>SS</v>
          </cell>
          <cell r="M71" t="str">
            <v>No</v>
          </cell>
          <cell r="N71" t="str">
            <v xml:space="preserve">7 8 9 10 </v>
          </cell>
          <cell r="O71">
            <v>128</v>
          </cell>
          <cell r="P71">
            <v>128</v>
          </cell>
          <cell r="Q71">
            <v>128</v>
          </cell>
          <cell r="R71">
            <v>128</v>
          </cell>
          <cell r="S71">
            <v>128</v>
          </cell>
          <cell r="T71">
            <v>0</v>
          </cell>
        </row>
        <row r="72">
          <cell r="B72" t="str">
            <v>0343312</v>
          </cell>
          <cell r="C72" t="str">
            <v>Olal (Tobol) Secondary</v>
          </cell>
          <cell r="D72" t="str">
            <v>FRE</v>
          </cell>
          <cell r="E72" t="str">
            <v>Malampa PEB</v>
          </cell>
          <cell r="F72" t="str">
            <v>V</v>
          </cell>
          <cell r="G72" t="str">
            <v>Government of Vanuatu</v>
          </cell>
          <cell r="H72" t="str">
            <v>Ambrym</v>
          </cell>
          <cell r="I72" t="str">
            <v>Malampa</v>
          </cell>
          <cell r="J72" t="str">
            <v>0084707001</v>
          </cell>
          <cell r="K72" t="str">
            <v>COLLEGE D' OLAL</v>
          </cell>
          <cell r="L72" t="str">
            <v>SS</v>
          </cell>
          <cell r="M72" t="str">
            <v>No</v>
          </cell>
          <cell r="N72" t="str">
            <v xml:space="preserve">7 8 9 10 </v>
          </cell>
          <cell r="O72">
            <v>65</v>
          </cell>
          <cell r="P72">
            <v>65</v>
          </cell>
          <cell r="Q72">
            <v>65</v>
          </cell>
          <cell r="R72">
            <v>65</v>
          </cell>
          <cell r="S72">
            <v>65</v>
          </cell>
          <cell r="T72">
            <v>1</v>
          </cell>
        </row>
        <row r="73">
          <cell r="B73" t="str">
            <v>0344310</v>
          </cell>
          <cell r="C73" t="str">
            <v>Vaum Secondary</v>
          </cell>
          <cell r="D73" t="str">
            <v>ENG</v>
          </cell>
          <cell r="E73" t="str">
            <v>Presbyterian Church of Vanuatu</v>
          </cell>
          <cell r="F73" t="str">
            <v>G</v>
          </cell>
          <cell r="G73" t="str">
            <v>Church (Government Assisted)</v>
          </cell>
          <cell r="H73" t="str">
            <v>Paama</v>
          </cell>
          <cell r="I73" t="str">
            <v>Malampa</v>
          </cell>
          <cell r="J73" t="str">
            <v>0084708001</v>
          </cell>
          <cell r="K73" t="str">
            <v>VAUM JUNIOR SECONDARY SCHOOL</v>
          </cell>
          <cell r="L73" t="str">
            <v>SS</v>
          </cell>
          <cell r="M73" t="str">
            <v>No</v>
          </cell>
          <cell r="N73" t="str">
            <v xml:space="preserve">7 8 9 10 11 12 </v>
          </cell>
          <cell r="O73">
            <v>126</v>
          </cell>
          <cell r="P73">
            <v>126</v>
          </cell>
          <cell r="Q73">
            <v>126</v>
          </cell>
          <cell r="R73">
            <v>126</v>
          </cell>
          <cell r="S73">
            <v>126</v>
          </cell>
          <cell r="T73">
            <v>0</v>
          </cell>
        </row>
        <row r="74">
          <cell r="B74" t="str">
            <v>0344315</v>
          </cell>
          <cell r="C74" t="str">
            <v>Collège de Lehili</v>
          </cell>
          <cell r="D74" t="str">
            <v>FRE</v>
          </cell>
          <cell r="E74" t="str">
            <v>Malampa PEB</v>
          </cell>
          <cell r="F74" t="str">
            <v>V</v>
          </cell>
          <cell r="G74" t="str">
            <v>Government of Vanuatu</v>
          </cell>
          <cell r="H74" t="str">
            <v>Paama</v>
          </cell>
          <cell r="I74" t="str">
            <v>Malampa</v>
          </cell>
          <cell r="J74" t="str">
            <v>0084710001</v>
          </cell>
          <cell r="K74" t="str">
            <v>COLLEGE DE LEHILI</v>
          </cell>
          <cell r="L74" t="str">
            <v>SS</v>
          </cell>
          <cell r="M74" t="str">
            <v>No</v>
          </cell>
          <cell r="N74" t="str">
            <v xml:space="preserve">7 8 9 10 </v>
          </cell>
          <cell r="O74">
            <v>43</v>
          </cell>
          <cell r="P74">
            <v>43</v>
          </cell>
          <cell r="Q74">
            <v>43</v>
          </cell>
          <cell r="R74">
            <v>43</v>
          </cell>
          <cell r="S74">
            <v>43</v>
          </cell>
          <cell r="T74">
            <v>0</v>
          </cell>
        </row>
        <row r="75">
          <cell r="B75" t="str">
            <v>0426300</v>
          </cell>
          <cell r="C75" t="str">
            <v>Ambaebulu Secondary</v>
          </cell>
          <cell r="D75" t="str">
            <v>ENG</v>
          </cell>
          <cell r="E75" t="str">
            <v>Penama PEB</v>
          </cell>
          <cell r="F75" t="str">
            <v>V</v>
          </cell>
          <cell r="G75" t="str">
            <v>Government of Vanuatu</v>
          </cell>
          <cell r="H75" t="str">
            <v>Ambae</v>
          </cell>
          <cell r="I75" t="str">
            <v>Penama</v>
          </cell>
          <cell r="J75" t="str">
            <v>0084687001</v>
          </cell>
          <cell r="K75" t="str">
            <v>AMBAEBULU JUNIOR SECONDARY SCHOOL</v>
          </cell>
          <cell r="L75" t="str">
            <v>SS</v>
          </cell>
          <cell r="M75" t="str">
            <v>No</v>
          </cell>
          <cell r="N75" t="str">
            <v xml:space="preserve">7 8 9 10 </v>
          </cell>
          <cell r="O75">
            <v>207</v>
          </cell>
          <cell r="P75">
            <v>207</v>
          </cell>
          <cell r="Q75">
            <v>207</v>
          </cell>
          <cell r="R75">
            <v>207</v>
          </cell>
          <cell r="S75">
            <v>207</v>
          </cell>
          <cell r="T75">
            <v>1</v>
          </cell>
        </row>
        <row r="76">
          <cell r="B76" t="str">
            <v>0426301</v>
          </cell>
          <cell r="C76" t="str">
            <v>Londua Secondary</v>
          </cell>
          <cell r="D76" t="str">
            <v>ENG</v>
          </cell>
          <cell r="E76" t="str">
            <v>Church of Christ</v>
          </cell>
          <cell r="F76" t="str">
            <v>G</v>
          </cell>
          <cell r="G76" t="str">
            <v>Church (Government Assisted)</v>
          </cell>
          <cell r="H76" t="str">
            <v>Ambae</v>
          </cell>
          <cell r="I76" t="str">
            <v>Penama</v>
          </cell>
          <cell r="J76" t="str">
            <v>0084697001</v>
          </cell>
          <cell r="K76" t="str">
            <v>LONDUA VOCATIONAL SECONDARY SCHOOL</v>
          </cell>
          <cell r="L76" t="str">
            <v>SS</v>
          </cell>
          <cell r="M76" t="str">
            <v>No</v>
          </cell>
          <cell r="N76" t="str">
            <v xml:space="preserve">7 8 9 10 11 12 </v>
          </cell>
          <cell r="O76">
            <v>164</v>
          </cell>
          <cell r="P76">
            <v>163</v>
          </cell>
          <cell r="Q76">
            <v>163</v>
          </cell>
          <cell r="R76">
            <v>153</v>
          </cell>
          <cell r="S76">
            <v>153</v>
          </cell>
          <cell r="T76">
            <v>11</v>
          </cell>
        </row>
        <row r="77">
          <cell r="B77" t="str">
            <v>0426302</v>
          </cell>
          <cell r="C77" t="str">
            <v>Navuturiki English Secondary</v>
          </cell>
          <cell r="D77" t="str">
            <v>ENG</v>
          </cell>
          <cell r="E77" t="str">
            <v>Penama PEB</v>
          </cell>
          <cell r="F77" t="str">
            <v>V</v>
          </cell>
          <cell r="G77" t="str">
            <v>Government of Vanuatu</v>
          </cell>
          <cell r="H77" t="str">
            <v>Ambae</v>
          </cell>
          <cell r="I77" t="str">
            <v>Penama</v>
          </cell>
          <cell r="J77" t="str">
            <v>0084696001</v>
          </cell>
          <cell r="K77" t="str">
            <v>NAVUTURIKI JUNIOR SECONDARY SCHOOL</v>
          </cell>
          <cell r="L77" t="str">
            <v>SS</v>
          </cell>
          <cell r="M77" t="str">
            <v>Yes</v>
          </cell>
          <cell r="N77" t="str">
            <v xml:space="preserve">7 8 9 10 </v>
          </cell>
          <cell r="O77">
            <v>65</v>
          </cell>
          <cell r="P77">
            <v>65</v>
          </cell>
          <cell r="Q77">
            <v>65</v>
          </cell>
          <cell r="R77">
            <v>65</v>
          </cell>
          <cell r="S77">
            <v>65</v>
          </cell>
          <cell r="T77">
            <v>0</v>
          </cell>
        </row>
        <row r="78">
          <cell r="B78" t="str">
            <v>0426303</v>
          </cell>
          <cell r="C78" t="str">
            <v>St. Patrick's College</v>
          </cell>
          <cell r="D78" t="str">
            <v>ENG</v>
          </cell>
          <cell r="E78" t="str">
            <v>Anglican Church of Melanesia</v>
          </cell>
          <cell r="F78" t="str">
            <v>G</v>
          </cell>
          <cell r="G78" t="str">
            <v>Church (Government Assisted)</v>
          </cell>
          <cell r="H78" t="str">
            <v>Ambae</v>
          </cell>
          <cell r="I78" t="str">
            <v>Penama</v>
          </cell>
          <cell r="J78" t="str">
            <v>0084689001</v>
          </cell>
          <cell r="K78" t="str">
            <v>ST PATRICK'S COLLEGE</v>
          </cell>
          <cell r="L78" t="str">
            <v>SS</v>
          </cell>
          <cell r="M78" t="str">
            <v>No</v>
          </cell>
          <cell r="N78" t="str">
            <v xml:space="preserve">7 8 9 10 11 12 13 </v>
          </cell>
          <cell r="O78">
            <v>419</v>
          </cell>
          <cell r="P78">
            <v>413</v>
          </cell>
          <cell r="Q78">
            <v>413</v>
          </cell>
          <cell r="R78">
            <v>395</v>
          </cell>
          <cell r="S78">
            <v>395</v>
          </cell>
          <cell r="T78">
            <v>26</v>
          </cell>
        </row>
        <row r="79">
          <cell r="B79" t="str">
            <v>0426304</v>
          </cell>
          <cell r="C79" t="str">
            <v>Tagaga Secondary</v>
          </cell>
          <cell r="D79" t="str">
            <v>FRE</v>
          </cell>
          <cell r="E79" t="str">
            <v>Catholic Education Authority</v>
          </cell>
          <cell r="F79" t="str">
            <v>G</v>
          </cell>
          <cell r="G79" t="str">
            <v>Church (Government Assisted)</v>
          </cell>
          <cell r="H79" t="str">
            <v>Ambae</v>
          </cell>
          <cell r="I79" t="str">
            <v>Penama</v>
          </cell>
          <cell r="J79" t="str">
            <v>0084688001</v>
          </cell>
          <cell r="K79" t="str">
            <v>COLLEGE DE TAGAGA</v>
          </cell>
          <cell r="L79" t="str">
            <v>SS</v>
          </cell>
          <cell r="M79" t="str">
            <v>No</v>
          </cell>
          <cell r="N79" t="str">
            <v xml:space="preserve">7 8 9 10 </v>
          </cell>
          <cell r="O79">
            <v>95</v>
          </cell>
          <cell r="P79">
            <v>95</v>
          </cell>
          <cell r="Q79">
            <v>95</v>
          </cell>
          <cell r="R79">
            <v>95</v>
          </cell>
          <cell r="S79">
            <v>95</v>
          </cell>
          <cell r="T79">
            <v>11</v>
          </cell>
        </row>
        <row r="80">
          <cell r="B80" t="str">
            <v>0426311</v>
          </cell>
          <cell r="C80" t="str">
            <v>Navuturiki French Secondary</v>
          </cell>
          <cell r="D80" t="str">
            <v>FRE</v>
          </cell>
          <cell r="E80" t="str">
            <v>Penama PEB</v>
          </cell>
          <cell r="F80" t="str">
            <v>V</v>
          </cell>
          <cell r="G80" t="str">
            <v>Government of Vanuatu</v>
          </cell>
          <cell r="H80" t="str">
            <v>Ambae</v>
          </cell>
          <cell r="I80" t="str">
            <v>Penama</v>
          </cell>
          <cell r="J80" t="str">
            <v>0084696001</v>
          </cell>
          <cell r="K80" t="str">
            <v>NAVUTURIKI JUNIOR SECONDARY SCHOOL</v>
          </cell>
          <cell r="L80" t="str">
            <v>SS</v>
          </cell>
          <cell r="M80" t="str">
            <v>Yes</v>
          </cell>
          <cell r="N80" t="str">
            <v xml:space="preserve">7 8 9 10 </v>
          </cell>
          <cell r="O80">
            <v>54</v>
          </cell>
          <cell r="P80">
            <v>54</v>
          </cell>
          <cell r="Q80">
            <v>54</v>
          </cell>
          <cell r="R80">
            <v>54</v>
          </cell>
          <cell r="S80">
            <v>54</v>
          </cell>
          <cell r="T80">
            <v>3</v>
          </cell>
        </row>
        <row r="81">
          <cell r="B81" t="str">
            <v>0427305</v>
          </cell>
          <cell r="C81" t="str">
            <v>Gambule Secondary</v>
          </cell>
          <cell r="D81" t="str">
            <v>ENG</v>
          </cell>
          <cell r="E81" t="str">
            <v>Penama PEB</v>
          </cell>
          <cell r="F81" t="str">
            <v>V</v>
          </cell>
          <cell r="G81" t="str">
            <v>Government of Vanuatu</v>
          </cell>
          <cell r="H81" t="str">
            <v>Maewo</v>
          </cell>
          <cell r="I81" t="str">
            <v>Penama</v>
          </cell>
          <cell r="J81" t="str">
            <v>0084690001</v>
          </cell>
          <cell r="K81" t="str">
            <v>GAMBULE JUNIOR SECONDARY SCHOOL</v>
          </cell>
          <cell r="L81" t="str">
            <v>SS</v>
          </cell>
          <cell r="M81" t="str">
            <v>No</v>
          </cell>
          <cell r="N81" t="str">
            <v xml:space="preserve">7 8 9 10 </v>
          </cell>
          <cell r="O81">
            <v>176</v>
          </cell>
          <cell r="P81">
            <v>176</v>
          </cell>
          <cell r="Q81">
            <v>205</v>
          </cell>
          <cell r="R81">
            <v>205</v>
          </cell>
          <cell r="S81">
            <v>205</v>
          </cell>
          <cell r="T81">
            <v>6</v>
          </cell>
        </row>
        <row r="82">
          <cell r="B82" t="str">
            <v>0428306</v>
          </cell>
          <cell r="C82" t="str">
            <v>Lini Memorial College</v>
          </cell>
          <cell r="D82" t="str">
            <v>ENG</v>
          </cell>
          <cell r="E82" t="str">
            <v>Anglican Church of Melanesia</v>
          </cell>
          <cell r="F82" t="str">
            <v>G</v>
          </cell>
          <cell r="G82" t="str">
            <v>Church (Government Assisted)</v>
          </cell>
          <cell r="H82" t="str">
            <v>Pentecost</v>
          </cell>
          <cell r="I82" t="str">
            <v>Penama</v>
          </cell>
          <cell r="J82" t="str">
            <v>0084692001</v>
          </cell>
          <cell r="K82" t="str">
            <v>LINI MEMORIAL COLLEGE</v>
          </cell>
          <cell r="L82" t="str">
            <v>SS</v>
          </cell>
          <cell r="M82" t="str">
            <v>No</v>
          </cell>
          <cell r="N82" t="str">
            <v xml:space="preserve">7 8 9 10 </v>
          </cell>
          <cell r="O82">
            <v>348</v>
          </cell>
          <cell r="P82">
            <v>348</v>
          </cell>
          <cell r="Q82">
            <v>379</v>
          </cell>
          <cell r="R82">
            <v>379</v>
          </cell>
          <cell r="S82">
            <v>379</v>
          </cell>
          <cell r="T82">
            <v>45</v>
          </cell>
        </row>
        <row r="83">
          <cell r="B83" t="str">
            <v>0428307</v>
          </cell>
          <cell r="C83" t="str">
            <v>Melsisi Secondary</v>
          </cell>
          <cell r="D83" t="str">
            <v>FRE</v>
          </cell>
          <cell r="E83" t="str">
            <v>Catholic Education Authority</v>
          </cell>
          <cell r="F83" t="str">
            <v>G</v>
          </cell>
          <cell r="G83" t="str">
            <v>Church (Government Assisted)</v>
          </cell>
          <cell r="H83" t="str">
            <v>Pentecost</v>
          </cell>
          <cell r="I83" t="str">
            <v>Penama</v>
          </cell>
          <cell r="J83" t="str">
            <v>0084694001</v>
          </cell>
          <cell r="K83" t="str">
            <v>COLLEGE DE MELSISI</v>
          </cell>
          <cell r="L83" t="str">
            <v>SS</v>
          </cell>
          <cell r="M83" t="str">
            <v>No</v>
          </cell>
          <cell r="N83" t="str">
            <v xml:space="preserve">7 8 9 10 11 12 </v>
          </cell>
          <cell r="O83">
            <v>388</v>
          </cell>
          <cell r="P83">
            <v>388</v>
          </cell>
          <cell r="Q83">
            <v>388</v>
          </cell>
          <cell r="R83">
            <v>388</v>
          </cell>
          <cell r="S83">
            <v>388</v>
          </cell>
          <cell r="T83">
            <v>23</v>
          </cell>
        </row>
        <row r="84">
          <cell r="B84" t="str">
            <v>0428308</v>
          </cell>
          <cell r="C84" t="str">
            <v>Ranwadi Church of Christ College</v>
          </cell>
          <cell r="D84" t="str">
            <v>ENG</v>
          </cell>
          <cell r="E84" t="str">
            <v>Church of Christ</v>
          </cell>
          <cell r="F84" t="str">
            <v>G</v>
          </cell>
          <cell r="G84" t="str">
            <v>Church (Government Assisted)</v>
          </cell>
          <cell r="H84" t="str">
            <v>Pentecost</v>
          </cell>
          <cell r="I84" t="str">
            <v>Penama</v>
          </cell>
          <cell r="J84" t="str">
            <v>0084693001</v>
          </cell>
          <cell r="K84" t="str">
            <v>RANWADI HIGH SCHOOL</v>
          </cell>
          <cell r="L84" t="str">
            <v>SS</v>
          </cell>
          <cell r="M84" t="str">
            <v>No</v>
          </cell>
          <cell r="N84" t="str">
            <v xml:space="preserve">7 8 9 10 11 12 13 </v>
          </cell>
          <cell r="O84">
            <v>365</v>
          </cell>
          <cell r="P84">
            <v>366</v>
          </cell>
          <cell r="Q84">
            <v>366</v>
          </cell>
          <cell r="R84">
            <v>365</v>
          </cell>
          <cell r="S84">
            <v>365</v>
          </cell>
          <cell r="T84">
            <v>20</v>
          </cell>
        </row>
        <row r="85">
          <cell r="B85" t="str">
            <v>0428309</v>
          </cell>
          <cell r="C85" t="str">
            <v>Vulumanu Secondary</v>
          </cell>
          <cell r="D85" t="str">
            <v>ENG</v>
          </cell>
          <cell r="E85" t="str">
            <v>Penama PEB</v>
          </cell>
          <cell r="F85" t="str">
            <v>V</v>
          </cell>
          <cell r="G85" t="str">
            <v>Government of Vanuatu</v>
          </cell>
          <cell r="H85" t="str">
            <v>Pentecost</v>
          </cell>
          <cell r="I85" t="str">
            <v>Penama</v>
          </cell>
          <cell r="J85" t="str">
            <v>0163833001</v>
          </cell>
          <cell r="K85" t="str">
            <v>VULUMANU JUNIOR SECONDARY SCHOOL</v>
          </cell>
          <cell r="L85" t="str">
            <v>SS</v>
          </cell>
          <cell r="M85" t="str">
            <v>No</v>
          </cell>
          <cell r="N85" t="str">
            <v xml:space="preserve">7 8 9 10 </v>
          </cell>
          <cell r="O85">
            <v>146</v>
          </cell>
          <cell r="P85">
            <v>138</v>
          </cell>
          <cell r="Q85">
            <v>138</v>
          </cell>
          <cell r="R85">
            <v>139</v>
          </cell>
          <cell r="S85">
            <v>139</v>
          </cell>
          <cell r="T85">
            <v>12</v>
          </cell>
        </row>
        <row r="86">
          <cell r="B86" t="str">
            <v>0428310</v>
          </cell>
          <cell r="C86" t="str">
            <v>Bwatnapni Secondary</v>
          </cell>
          <cell r="D86" t="str">
            <v>ENG</v>
          </cell>
          <cell r="E86" t="str">
            <v>Anglican Church of Melanesia</v>
          </cell>
          <cell r="F86" t="str">
            <v>G</v>
          </cell>
          <cell r="G86" t="str">
            <v>Church (Government Assisted)</v>
          </cell>
          <cell r="H86" t="str">
            <v>Pentecost</v>
          </cell>
          <cell r="I86" t="str">
            <v>Penama</v>
          </cell>
          <cell r="J86" t="str">
            <v>0084695001</v>
          </cell>
          <cell r="K86" t="str">
            <v>BWATNAPNI JUNIOR SECONDARY SCHOOL</v>
          </cell>
          <cell r="L86" t="str">
            <v>SS</v>
          </cell>
          <cell r="M86" t="str">
            <v>No</v>
          </cell>
          <cell r="N86" t="str">
            <v xml:space="preserve">7 8 9 10 </v>
          </cell>
          <cell r="O86">
            <v>168</v>
          </cell>
          <cell r="P86">
            <v>169</v>
          </cell>
          <cell r="Q86">
            <v>169</v>
          </cell>
          <cell r="R86">
            <v>171</v>
          </cell>
          <cell r="S86">
            <v>171</v>
          </cell>
          <cell r="T86">
            <v>20</v>
          </cell>
        </row>
        <row r="87">
          <cell r="B87" t="str">
            <v>0429423</v>
          </cell>
          <cell r="C87" t="str">
            <v xml:space="preserve">Aulua Secondary </v>
          </cell>
          <cell r="D87" t="str">
            <v>ENG</v>
          </cell>
          <cell r="E87" t="str">
            <v>Malampa PEB</v>
          </cell>
          <cell r="F87" t="str">
            <v>V</v>
          </cell>
          <cell r="G87" t="str">
            <v>Government of Vanuatu</v>
          </cell>
          <cell r="H87" t="str">
            <v>Malekula</v>
          </cell>
          <cell r="I87" t="str">
            <v>Malampa</v>
          </cell>
          <cell r="J87" t="str">
            <v>0084957001</v>
          </cell>
          <cell r="K87" t="str">
            <v>AULUA PRIMARY SCHOOL</v>
          </cell>
          <cell r="L87" t="str">
            <v>PS</v>
          </cell>
          <cell r="M87" t="str">
            <v>No</v>
          </cell>
          <cell r="N87" t="str">
            <v xml:space="preserve">1 2 3 4 5 6 7 8 </v>
          </cell>
          <cell r="O87">
            <v>150</v>
          </cell>
          <cell r="P87">
            <v>150</v>
          </cell>
          <cell r="Q87">
            <v>150</v>
          </cell>
          <cell r="R87">
            <v>150</v>
          </cell>
          <cell r="S87">
            <v>150</v>
          </cell>
          <cell r="T87">
            <v>0</v>
          </cell>
        </row>
        <row r="88">
          <cell r="B88" t="str">
            <v>0429345</v>
          </cell>
          <cell r="C88" t="str">
            <v>Amelvet Secondary</v>
          </cell>
          <cell r="D88" t="str">
            <v>ENG</v>
          </cell>
          <cell r="E88" t="str">
            <v>Malampa PEB</v>
          </cell>
          <cell r="F88" t="str">
            <v>V</v>
          </cell>
          <cell r="G88" t="str">
            <v>Government of Vanuatu</v>
          </cell>
          <cell r="H88" t="str">
            <v>Malekula</v>
          </cell>
          <cell r="I88" t="str">
            <v>Malampa</v>
          </cell>
          <cell r="J88" t="str">
            <v>0084749001</v>
          </cell>
          <cell r="K88" t="str">
            <v>AMELVET JUNIOR SECONDARY SCHOOL</v>
          </cell>
          <cell r="L88" t="str">
            <v>SS</v>
          </cell>
          <cell r="M88" t="str">
            <v>No</v>
          </cell>
          <cell r="N88" t="str">
            <v xml:space="preserve">7 8 9 10 </v>
          </cell>
          <cell r="O88">
            <v>223</v>
          </cell>
          <cell r="P88">
            <v>221</v>
          </cell>
          <cell r="Q88">
            <v>221</v>
          </cell>
          <cell r="R88">
            <v>221</v>
          </cell>
          <cell r="S88">
            <v>221</v>
          </cell>
          <cell r="T88">
            <v>0</v>
          </cell>
        </row>
        <row r="89">
          <cell r="B89" t="str">
            <v>0429373</v>
          </cell>
          <cell r="C89" t="str">
            <v>Walarano Secondary</v>
          </cell>
          <cell r="D89" t="str">
            <v>FRE</v>
          </cell>
          <cell r="E89" t="str">
            <v>Catholic Education Authority</v>
          </cell>
          <cell r="F89" t="str">
            <v>G</v>
          </cell>
          <cell r="G89" t="str">
            <v>Church (Government Assisted)</v>
          </cell>
          <cell r="H89" t="str">
            <v>Malekula</v>
          </cell>
          <cell r="I89" t="str">
            <v>Malampa</v>
          </cell>
          <cell r="J89" t="str">
            <v>0103609001</v>
          </cell>
          <cell r="K89" t="str">
            <v>WALARANO JUNIOR, SECONDARY SCHOOL</v>
          </cell>
          <cell r="L89" t="str">
            <v>SS</v>
          </cell>
          <cell r="M89" t="str">
            <v>No</v>
          </cell>
          <cell r="N89" t="str">
            <v xml:space="preserve">7 8 9 10 </v>
          </cell>
          <cell r="O89">
            <v>122</v>
          </cell>
          <cell r="P89">
            <v>121</v>
          </cell>
          <cell r="Q89">
            <v>121</v>
          </cell>
          <cell r="R89">
            <v>121</v>
          </cell>
          <cell r="S89">
            <v>121</v>
          </cell>
          <cell r="T89">
            <v>1</v>
          </cell>
        </row>
        <row r="90">
          <cell r="B90" t="str">
            <v>0429377</v>
          </cell>
          <cell r="C90" t="str">
            <v>Brenwei Secondary</v>
          </cell>
          <cell r="D90" t="str">
            <v>ENG</v>
          </cell>
          <cell r="E90" t="str">
            <v>Malampa PEB</v>
          </cell>
          <cell r="F90" t="str">
            <v>V</v>
          </cell>
          <cell r="G90" t="str">
            <v>Government of Vanuatu</v>
          </cell>
          <cell r="H90" t="str">
            <v>Malekula</v>
          </cell>
          <cell r="I90" t="str">
            <v>Malampa</v>
          </cell>
          <cell r="J90" t="str">
            <v>0137985001</v>
          </cell>
          <cell r="K90" t="str">
            <v>BRENWEI JUNIOR &amp; SECONDARY SCHOOL</v>
          </cell>
          <cell r="L90" t="str">
            <v>SS</v>
          </cell>
          <cell r="M90" t="str">
            <v>No</v>
          </cell>
          <cell r="N90" t="str">
            <v xml:space="preserve">7 8 9 10 </v>
          </cell>
          <cell r="O90">
            <v>213</v>
          </cell>
          <cell r="P90">
            <v>213</v>
          </cell>
          <cell r="Q90">
            <v>213</v>
          </cell>
          <cell r="R90">
            <v>213</v>
          </cell>
          <cell r="S90">
            <v>211</v>
          </cell>
          <cell r="T90">
            <v>0</v>
          </cell>
        </row>
        <row r="91">
          <cell r="B91" t="str">
            <v>0429379</v>
          </cell>
          <cell r="C91" t="str">
            <v>Unmet Secondary</v>
          </cell>
          <cell r="D91" t="str">
            <v>FRE</v>
          </cell>
          <cell r="E91" t="str">
            <v>Catholic Education Authority</v>
          </cell>
          <cell r="F91" t="str">
            <v>G</v>
          </cell>
          <cell r="G91" t="str">
            <v>Church (Government Assisted)</v>
          </cell>
          <cell r="H91" t="str">
            <v>Malekula</v>
          </cell>
          <cell r="I91" t="str">
            <v>Malampa</v>
          </cell>
          <cell r="J91" t="str">
            <v>0122123001</v>
          </cell>
          <cell r="K91" t="str">
            <v>UNMET JUNIOR SECONDARY SCHOOL</v>
          </cell>
          <cell r="L91" t="str">
            <v>SS</v>
          </cell>
          <cell r="M91" t="str">
            <v>No</v>
          </cell>
          <cell r="N91" t="str">
            <v xml:space="preserve">7 8 9 10 </v>
          </cell>
          <cell r="O91">
            <v>124</v>
          </cell>
          <cell r="P91">
            <v>124</v>
          </cell>
          <cell r="Q91">
            <v>124</v>
          </cell>
          <cell r="R91">
            <v>123</v>
          </cell>
          <cell r="S91">
            <v>123</v>
          </cell>
          <cell r="T91">
            <v>0</v>
          </cell>
        </row>
        <row r="92">
          <cell r="B92" t="str">
            <v>0429389</v>
          </cell>
          <cell r="C92" t="str">
            <v>Malua Bay Secondary</v>
          </cell>
          <cell r="D92" t="str">
            <v>ENG</v>
          </cell>
          <cell r="E92" t="str">
            <v>Seven Day Adventist</v>
          </cell>
          <cell r="F92" t="str">
            <v>G</v>
          </cell>
          <cell r="G92" t="str">
            <v>Church (Government Assisted)</v>
          </cell>
          <cell r="H92" t="str">
            <v>Malekula</v>
          </cell>
          <cell r="I92" t="str">
            <v>Malampa</v>
          </cell>
          <cell r="J92" t="str">
            <v>0098418001</v>
          </cell>
          <cell r="K92" t="str">
            <v>MALUA BAY PRIMARY SCHOOL</v>
          </cell>
          <cell r="L92" t="str">
            <v>SS</v>
          </cell>
          <cell r="M92" t="str">
            <v>No</v>
          </cell>
          <cell r="N92" t="str">
            <v xml:space="preserve">7 8 9 10 </v>
          </cell>
          <cell r="O92">
            <v>81</v>
          </cell>
          <cell r="P92">
            <v>79</v>
          </cell>
          <cell r="Q92">
            <v>79</v>
          </cell>
          <cell r="R92">
            <v>81</v>
          </cell>
          <cell r="S92">
            <v>81</v>
          </cell>
          <cell r="T92">
            <v>0</v>
          </cell>
        </row>
        <row r="93">
          <cell r="B93" t="str">
            <v>042995</v>
          </cell>
          <cell r="C93" t="str">
            <v>Matanvath Junior Secondary</v>
          </cell>
          <cell r="D93" t="str">
            <v>ENG</v>
          </cell>
          <cell r="E93" t="str">
            <v>Malampa PEB</v>
          </cell>
          <cell r="F93" t="str">
            <v>V</v>
          </cell>
          <cell r="G93" t="str">
            <v>Government of Vanuatu</v>
          </cell>
          <cell r="H93" t="str">
            <v>Malekula</v>
          </cell>
          <cell r="I93" t="str">
            <v>Malampa</v>
          </cell>
          <cell r="J93" t="str">
            <v>0085084001</v>
          </cell>
          <cell r="K93" t="str">
            <v>MATANVAT PRIMARY SCHOOL</v>
          </cell>
          <cell r="L93" t="str">
            <v>SS</v>
          </cell>
          <cell r="M93" t="str">
            <v>No</v>
          </cell>
          <cell r="N93" t="str">
            <v xml:space="preserve">7 8 9 10 </v>
          </cell>
          <cell r="O93">
            <v>105</v>
          </cell>
          <cell r="P93">
            <v>105</v>
          </cell>
          <cell r="Q93">
            <v>105</v>
          </cell>
          <cell r="R93">
            <v>105</v>
          </cell>
          <cell r="S93">
            <v>105</v>
          </cell>
          <cell r="T93">
            <v>0</v>
          </cell>
        </row>
        <row r="94">
          <cell r="B94" t="str">
            <v>0438378</v>
          </cell>
          <cell r="C94" t="str">
            <v>Sangalai College</v>
          </cell>
          <cell r="D94" t="str">
            <v>ENG</v>
          </cell>
          <cell r="E94" t="str">
            <v>Malampa PEB</v>
          </cell>
          <cell r="F94" t="str">
            <v>V</v>
          </cell>
          <cell r="G94" t="str">
            <v>Government of Vanuatu</v>
          </cell>
          <cell r="H94" t="str">
            <v>Maskelyns</v>
          </cell>
          <cell r="I94" t="str">
            <v>Malampa</v>
          </cell>
          <cell r="J94" t="str">
            <v>0158309002</v>
          </cell>
          <cell r="K94" t="str">
            <v>SANGALAI JUNIOR SECONDARY SCHOOL</v>
          </cell>
          <cell r="L94" t="str">
            <v>SS</v>
          </cell>
          <cell r="M94" t="str">
            <v>No</v>
          </cell>
          <cell r="N94" t="str">
            <v xml:space="preserve">7 8 9 10 </v>
          </cell>
          <cell r="O94">
            <v>194</v>
          </cell>
          <cell r="P94">
            <v>194</v>
          </cell>
          <cell r="Q94">
            <v>194</v>
          </cell>
          <cell r="R94">
            <v>194</v>
          </cell>
          <cell r="S94">
            <v>194</v>
          </cell>
          <cell r="T94">
            <v>0</v>
          </cell>
        </row>
        <row r="95">
          <cell r="B95" t="str">
            <v>0443374</v>
          </cell>
          <cell r="C95" t="str">
            <v>Maranatha Secondary</v>
          </cell>
          <cell r="D95" t="str">
            <v>ENG</v>
          </cell>
          <cell r="E95" t="str">
            <v>Seven Day Adventist</v>
          </cell>
          <cell r="F95" t="str">
            <v>G</v>
          </cell>
          <cell r="G95" t="str">
            <v>Church (Government Assisted)</v>
          </cell>
          <cell r="H95" t="str">
            <v>Ambrym</v>
          </cell>
          <cell r="I95" t="str">
            <v>Malampa</v>
          </cell>
          <cell r="J95" t="str">
            <v>0098402001</v>
          </cell>
          <cell r="K95" t="str">
            <v>MARANATHA JUNIOR SECONDARY SCHOOL</v>
          </cell>
          <cell r="L95" t="str">
            <v>SS</v>
          </cell>
          <cell r="M95" t="str">
            <v>No</v>
          </cell>
          <cell r="N95" t="str">
            <v xml:space="preserve">7 8 9 10 </v>
          </cell>
          <cell r="O95">
            <v>109</v>
          </cell>
          <cell r="P95">
            <v>109</v>
          </cell>
          <cell r="Q95">
            <v>109</v>
          </cell>
          <cell r="R95">
            <v>109</v>
          </cell>
          <cell r="S95">
            <v>109</v>
          </cell>
          <cell r="T95">
            <v>0</v>
          </cell>
        </row>
        <row r="96">
          <cell r="B96" t="str">
            <v>0443423</v>
          </cell>
          <cell r="C96" t="str">
            <v>Mbossung Secondary</v>
          </cell>
          <cell r="D96" t="str">
            <v>ENG</v>
          </cell>
          <cell r="E96" t="str">
            <v>Malampa PEB</v>
          </cell>
          <cell r="F96" t="str">
            <v>V</v>
          </cell>
          <cell r="G96" t="str">
            <v>Government of Vanuatu</v>
          </cell>
          <cell r="H96" t="str">
            <v>Ambrym</v>
          </cell>
          <cell r="I96" t="str">
            <v>Malampa</v>
          </cell>
          <cell r="J96" t="str">
            <v>0085006001</v>
          </cell>
          <cell r="K96" t="str">
            <v>MBOSSUNG PRIMARY SCHOOL</v>
          </cell>
          <cell r="L96" t="str">
            <v>PS</v>
          </cell>
          <cell r="M96" t="str">
            <v>No</v>
          </cell>
          <cell r="N96" t="str">
            <v xml:space="preserve">1 2 3 4 5 6 7 8 </v>
          </cell>
          <cell r="O96">
            <v>117</v>
          </cell>
          <cell r="P96">
            <v>117</v>
          </cell>
          <cell r="Q96">
            <v>117</v>
          </cell>
          <cell r="R96">
            <v>117</v>
          </cell>
          <cell r="S96">
            <v>117</v>
          </cell>
          <cell r="T96">
            <v>0</v>
          </cell>
        </row>
        <row r="97">
          <cell r="B97" t="str">
            <v>0443424</v>
          </cell>
          <cell r="C97" t="str">
            <v>Wuro Secondary</v>
          </cell>
          <cell r="D97" t="str">
            <v>ENG</v>
          </cell>
          <cell r="E97" t="str">
            <v>Malampa PEB</v>
          </cell>
          <cell r="F97" t="str">
            <v>V</v>
          </cell>
          <cell r="G97" t="str">
            <v>Government of Vanuatu</v>
          </cell>
          <cell r="H97" t="str">
            <v>Ambrym</v>
          </cell>
          <cell r="I97" t="str">
            <v>Malampa</v>
          </cell>
          <cell r="J97" t="str">
            <v>0085073001</v>
          </cell>
          <cell r="K97" t="str">
            <v>WURO PRIMARY SCHOOL</v>
          </cell>
          <cell r="L97" t="str">
            <v>PS</v>
          </cell>
          <cell r="M97" t="str">
            <v>No</v>
          </cell>
          <cell r="N97" t="str">
            <v xml:space="preserve">1 2 3 4 5 6 7 8 </v>
          </cell>
          <cell r="O97">
            <v>128</v>
          </cell>
          <cell r="P97">
            <v>128</v>
          </cell>
          <cell r="Q97">
            <v>128</v>
          </cell>
          <cell r="R97">
            <v>128</v>
          </cell>
          <cell r="S97">
            <v>128</v>
          </cell>
          <cell r="T97">
            <v>0</v>
          </cell>
        </row>
        <row r="98">
          <cell r="B98" t="str">
            <v>050201</v>
          </cell>
          <cell r="C98" t="str">
            <v>Anabrou Primary</v>
          </cell>
          <cell r="D98" t="str">
            <v>FRE</v>
          </cell>
          <cell r="E98" t="str">
            <v>Catholic Education Authority</v>
          </cell>
          <cell r="F98" t="str">
            <v>G</v>
          </cell>
          <cell r="G98" t="str">
            <v>Church (Government Assisted)</v>
          </cell>
          <cell r="H98" t="str">
            <v>Efate</v>
          </cell>
          <cell r="I98" t="str">
            <v>Shefa</v>
          </cell>
          <cell r="J98" t="str">
            <v>0084752001</v>
          </cell>
          <cell r="K98" t="str">
            <v>ECOLE PUBLIQUE ANABROU</v>
          </cell>
          <cell r="L98" t="str">
            <v>PS</v>
          </cell>
          <cell r="M98" t="str">
            <v>No</v>
          </cell>
          <cell r="N98" t="str">
            <v xml:space="preserve">1 2 3 4 5 6 7 8 </v>
          </cell>
          <cell r="O98">
            <v>163</v>
          </cell>
          <cell r="P98">
            <v>163</v>
          </cell>
          <cell r="Q98">
            <v>163</v>
          </cell>
          <cell r="R98">
            <v>163</v>
          </cell>
          <cell r="S98">
            <v>163</v>
          </cell>
          <cell r="T98">
            <v>0</v>
          </cell>
        </row>
        <row r="99">
          <cell r="B99" t="str">
            <v>050206</v>
          </cell>
          <cell r="C99" t="str">
            <v>Freswota English Primary</v>
          </cell>
          <cell r="D99" t="str">
            <v>ENG</v>
          </cell>
          <cell r="E99" t="str">
            <v>Shefa PEB</v>
          </cell>
          <cell r="F99" t="str">
            <v>V</v>
          </cell>
          <cell r="G99" t="str">
            <v>Government of Vanuatu</v>
          </cell>
          <cell r="H99" t="str">
            <v>Efate</v>
          </cell>
          <cell r="I99" t="str">
            <v>Shefa</v>
          </cell>
          <cell r="J99" t="str">
            <v>0084754001</v>
          </cell>
          <cell r="K99" t="str">
            <v>FRESH WOTA PRIMARY SCHOOL</v>
          </cell>
          <cell r="L99" t="str">
            <v>PS</v>
          </cell>
          <cell r="M99" t="str">
            <v>Yes</v>
          </cell>
          <cell r="N99" t="str">
            <v xml:space="preserve">1 2 3 4 5 6 7 8 </v>
          </cell>
          <cell r="O99">
            <v>296</v>
          </cell>
          <cell r="P99">
            <v>296</v>
          </cell>
          <cell r="Q99">
            <v>296</v>
          </cell>
          <cell r="R99">
            <v>296</v>
          </cell>
          <cell r="S99">
            <v>296</v>
          </cell>
          <cell r="T99">
            <v>0</v>
          </cell>
        </row>
        <row r="100">
          <cell r="B100" t="str">
            <v>050207</v>
          </cell>
          <cell r="C100" t="str">
            <v>Freswota French Primary</v>
          </cell>
          <cell r="D100" t="str">
            <v>FRE</v>
          </cell>
          <cell r="E100" t="str">
            <v>Shefa PEB</v>
          </cell>
          <cell r="F100" t="str">
            <v>V</v>
          </cell>
          <cell r="G100" t="str">
            <v>Government of Vanuatu</v>
          </cell>
          <cell r="H100" t="str">
            <v>Efate</v>
          </cell>
          <cell r="I100" t="str">
            <v>Shefa</v>
          </cell>
          <cell r="J100" t="str">
            <v>0084754001</v>
          </cell>
          <cell r="K100" t="str">
            <v>FRESH WOTA PRIMARY SCHOOL</v>
          </cell>
          <cell r="L100" t="str">
            <v>PS</v>
          </cell>
          <cell r="M100" t="str">
            <v>Yes</v>
          </cell>
          <cell r="N100" t="str">
            <v xml:space="preserve">1 2 3 4 5 6 7 8 </v>
          </cell>
          <cell r="O100">
            <v>105</v>
          </cell>
          <cell r="P100">
            <v>105</v>
          </cell>
          <cell r="Q100">
            <v>105</v>
          </cell>
          <cell r="R100">
            <v>105</v>
          </cell>
          <cell r="S100">
            <v>105</v>
          </cell>
          <cell r="T100">
            <v>0</v>
          </cell>
        </row>
        <row r="101">
          <cell r="B101" t="str">
            <v>0502100</v>
          </cell>
          <cell r="C101" t="str">
            <v>Central Secondary</v>
          </cell>
          <cell r="D101" t="str">
            <v>ENG</v>
          </cell>
          <cell r="E101" t="str">
            <v>Shefa PEB</v>
          </cell>
          <cell r="F101" t="str">
            <v>V</v>
          </cell>
          <cell r="G101" t="str">
            <v>Government of Vanuatu</v>
          </cell>
          <cell r="H101" t="str">
            <v>Efate</v>
          </cell>
          <cell r="I101" t="str">
            <v>Shefa</v>
          </cell>
          <cell r="J101" t="str">
            <v>0084717001</v>
          </cell>
          <cell r="K101" t="str">
            <v>CENTRAL JUNIOR SECONDARY SCHOOL</v>
          </cell>
          <cell r="L101" t="str">
            <v>SS</v>
          </cell>
          <cell r="M101" t="str">
            <v>No</v>
          </cell>
          <cell r="N101" t="str">
            <v xml:space="preserve">7 8 9 10 11 12 13 </v>
          </cell>
          <cell r="O101">
            <v>596</v>
          </cell>
          <cell r="P101">
            <v>596</v>
          </cell>
          <cell r="Q101">
            <v>596</v>
          </cell>
          <cell r="R101">
            <v>596</v>
          </cell>
          <cell r="S101">
            <v>596</v>
          </cell>
          <cell r="T101">
            <v>32</v>
          </cell>
        </row>
        <row r="102">
          <cell r="B102" t="str">
            <v>0502104</v>
          </cell>
          <cell r="C102" t="str">
            <v>Lycée Louis Antoine de Bougainville</v>
          </cell>
          <cell r="D102" t="str">
            <v>FRE</v>
          </cell>
          <cell r="E102" t="str">
            <v>Shefa PEB</v>
          </cell>
          <cell r="F102" t="str">
            <v>V</v>
          </cell>
          <cell r="G102" t="str">
            <v>Government of Vanuatu</v>
          </cell>
          <cell r="H102" t="str">
            <v>Efate</v>
          </cell>
          <cell r="I102" t="str">
            <v>Shefa</v>
          </cell>
          <cell r="J102" t="str">
            <v>0084718001</v>
          </cell>
          <cell r="K102" t="str">
            <v>LYCEE LOUIS ANTOINE DE BOUGAINVILLE</v>
          </cell>
          <cell r="L102" t="str">
            <v>SS</v>
          </cell>
          <cell r="M102" t="str">
            <v>No</v>
          </cell>
          <cell r="N102" t="str">
            <v xml:space="preserve">7 8 9 10 11 12 13 14 </v>
          </cell>
          <cell r="O102">
            <v>939</v>
          </cell>
          <cell r="P102">
            <v>939</v>
          </cell>
          <cell r="Q102">
            <v>1177</v>
          </cell>
          <cell r="R102">
            <v>1177</v>
          </cell>
          <cell r="S102">
            <v>1178</v>
          </cell>
          <cell r="T102">
            <v>18</v>
          </cell>
        </row>
        <row r="103">
          <cell r="B103" t="str">
            <v>0502105</v>
          </cell>
          <cell r="C103" t="str">
            <v>Malapoa College</v>
          </cell>
          <cell r="D103" t="str">
            <v>ENG</v>
          </cell>
          <cell r="E103" t="str">
            <v>Shefa PEB</v>
          </cell>
          <cell r="F103" t="str">
            <v>V</v>
          </cell>
          <cell r="G103" t="str">
            <v>Government of Vanuatu</v>
          </cell>
          <cell r="H103" t="str">
            <v>Efate</v>
          </cell>
          <cell r="I103" t="str">
            <v>Shefa</v>
          </cell>
          <cell r="J103" t="str">
            <v>0084719001</v>
          </cell>
          <cell r="K103" t="str">
            <v>MALAPOA COLLEGE</v>
          </cell>
          <cell r="L103" t="str">
            <v>SS</v>
          </cell>
          <cell r="M103" t="str">
            <v>No</v>
          </cell>
          <cell r="N103" t="str">
            <v xml:space="preserve">7 8 9 10 11 12 13 </v>
          </cell>
          <cell r="O103">
            <v>1464</v>
          </cell>
          <cell r="P103">
            <v>1462</v>
          </cell>
          <cell r="Q103">
            <v>1462</v>
          </cell>
          <cell r="R103">
            <v>1462</v>
          </cell>
          <cell r="S103">
            <v>1462</v>
          </cell>
          <cell r="T103">
            <v>79</v>
          </cell>
        </row>
        <row r="104">
          <cell r="B104" t="str">
            <v>0502106</v>
          </cell>
          <cell r="C104" t="str">
            <v>Freedom Secondary</v>
          </cell>
          <cell r="D104" t="str">
            <v>ENG</v>
          </cell>
          <cell r="E104" t="str">
            <v>Freedom Education Authority</v>
          </cell>
          <cell r="F104" t="str">
            <v>G</v>
          </cell>
          <cell r="G104" t="str">
            <v>Church (Government Assisted)</v>
          </cell>
          <cell r="H104" t="str">
            <v>Efate</v>
          </cell>
          <cell r="I104" t="str">
            <v>Shefa</v>
          </cell>
          <cell r="J104" t="str">
            <v>0087895001</v>
          </cell>
          <cell r="K104" t="str">
            <v>NTM PRIMARY SCHOOL</v>
          </cell>
          <cell r="L104" t="str">
            <v>SS</v>
          </cell>
          <cell r="M104" t="str">
            <v>Yes</v>
          </cell>
          <cell r="N104" t="str">
            <v xml:space="preserve">7 8 9 10 11 12 13 </v>
          </cell>
          <cell r="O104">
            <v>81</v>
          </cell>
          <cell r="P104">
            <v>81</v>
          </cell>
          <cell r="Q104">
            <v>81</v>
          </cell>
          <cell r="R104">
            <v>80</v>
          </cell>
          <cell r="S104">
            <v>80</v>
          </cell>
          <cell r="T104">
            <v>11</v>
          </cell>
        </row>
        <row r="105">
          <cell r="B105" t="str">
            <v>0502109</v>
          </cell>
          <cell r="C105" t="str">
            <v>Epauto Adventist Secondary</v>
          </cell>
          <cell r="D105" t="str">
            <v>ENG</v>
          </cell>
          <cell r="E105" t="str">
            <v>Seven Day Adventist</v>
          </cell>
          <cell r="F105" t="str">
            <v>G</v>
          </cell>
          <cell r="G105" t="str">
            <v>Church (Government Assisted)</v>
          </cell>
          <cell r="H105" t="str">
            <v>Efate</v>
          </cell>
          <cell r="I105" t="str">
            <v>Shefa</v>
          </cell>
          <cell r="J105" t="str">
            <v>0084730001</v>
          </cell>
          <cell r="K105" t="str">
            <v>EPAUTO JUNIOR SECONDARY SCHOOL</v>
          </cell>
          <cell r="L105" t="str">
            <v>SS</v>
          </cell>
          <cell r="M105" t="str">
            <v>No</v>
          </cell>
          <cell r="N105" t="str">
            <v xml:space="preserve">7 8 9 10 11 12 13 </v>
          </cell>
          <cell r="O105">
            <v>677</v>
          </cell>
          <cell r="P105">
            <v>680</v>
          </cell>
          <cell r="Q105">
            <v>680</v>
          </cell>
          <cell r="R105">
            <v>683</v>
          </cell>
          <cell r="S105">
            <v>683</v>
          </cell>
          <cell r="T105">
            <v>37</v>
          </cell>
        </row>
        <row r="106">
          <cell r="B106" t="str">
            <v>0502113</v>
          </cell>
          <cell r="C106" t="str">
            <v>Ifira Secondary</v>
          </cell>
          <cell r="D106" t="str">
            <v>ENG</v>
          </cell>
          <cell r="E106" t="str">
            <v>Shefa PEB</v>
          </cell>
          <cell r="F106" t="str">
            <v>V</v>
          </cell>
          <cell r="G106" t="str">
            <v>Government of Vanuatu</v>
          </cell>
          <cell r="H106" t="str">
            <v>Efate</v>
          </cell>
          <cell r="I106" t="str">
            <v>Shefa</v>
          </cell>
          <cell r="J106" t="str">
            <v>0084723001</v>
          </cell>
          <cell r="K106" t="str">
            <v>IFIRA JUNIOR SECONDARY SCHOOL</v>
          </cell>
          <cell r="L106" t="str">
            <v>SS</v>
          </cell>
          <cell r="M106" t="str">
            <v>Yes</v>
          </cell>
          <cell r="N106" t="str">
            <v xml:space="preserve">7 8 9 10 </v>
          </cell>
          <cell r="O106">
            <v>82</v>
          </cell>
          <cell r="P106">
            <v>82</v>
          </cell>
          <cell r="Q106">
            <v>82</v>
          </cell>
          <cell r="R106">
            <v>82</v>
          </cell>
          <cell r="S106">
            <v>82</v>
          </cell>
          <cell r="T106">
            <v>6</v>
          </cell>
        </row>
        <row r="107">
          <cell r="B107" t="str">
            <v>0502114</v>
          </cell>
          <cell r="C107" t="str">
            <v>Vila North Secondary</v>
          </cell>
          <cell r="D107" t="str">
            <v>ENG</v>
          </cell>
          <cell r="E107" t="str">
            <v>Shefa PEB</v>
          </cell>
          <cell r="F107" t="str">
            <v>V</v>
          </cell>
          <cell r="G107" t="str">
            <v>Government of Vanuatu</v>
          </cell>
          <cell r="H107" t="str">
            <v>Efate</v>
          </cell>
          <cell r="I107" t="str">
            <v>Shefa</v>
          </cell>
          <cell r="J107" t="str">
            <v>0084756001</v>
          </cell>
          <cell r="K107" t="str">
            <v>VILA NORTH SCHOOL</v>
          </cell>
          <cell r="L107" t="str">
            <v>SS</v>
          </cell>
          <cell r="M107" t="str">
            <v>Yes</v>
          </cell>
          <cell r="N107" t="str">
            <v xml:space="preserve">7 8 9 10 </v>
          </cell>
          <cell r="O107">
            <v>413</v>
          </cell>
          <cell r="P107">
            <v>422</v>
          </cell>
          <cell r="Q107">
            <v>422</v>
          </cell>
          <cell r="R107">
            <v>422</v>
          </cell>
          <cell r="S107">
            <v>422</v>
          </cell>
          <cell r="T107">
            <v>13</v>
          </cell>
        </row>
        <row r="108">
          <cell r="B108" t="str">
            <v>0502115</v>
          </cell>
          <cell r="C108" t="str">
            <v>Ecole Centre Ville Secondary</v>
          </cell>
          <cell r="D108" t="str">
            <v>FRE</v>
          </cell>
          <cell r="E108" t="str">
            <v>Shefa PEB</v>
          </cell>
          <cell r="F108" t="str">
            <v>V</v>
          </cell>
          <cell r="G108" t="str">
            <v>Government of Vanuatu</v>
          </cell>
          <cell r="H108" t="str">
            <v>Efate</v>
          </cell>
          <cell r="I108" t="str">
            <v>Shefa</v>
          </cell>
          <cell r="J108" t="str">
            <v>0084811001</v>
          </cell>
          <cell r="K108" t="str">
            <v>ECOLE PUBLIQUE CENTRE VILLE</v>
          </cell>
          <cell r="L108" t="str">
            <v>SS</v>
          </cell>
          <cell r="M108" t="str">
            <v>Yes</v>
          </cell>
          <cell r="N108" t="str">
            <v xml:space="preserve">7 8 9 10 </v>
          </cell>
          <cell r="O108">
            <v>337</v>
          </cell>
          <cell r="P108">
            <v>339</v>
          </cell>
          <cell r="Q108">
            <v>339</v>
          </cell>
          <cell r="R108">
            <v>339</v>
          </cell>
          <cell r="S108">
            <v>339</v>
          </cell>
          <cell r="T108">
            <v>0</v>
          </cell>
        </row>
        <row r="109">
          <cell r="B109" t="str">
            <v>050217</v>
          </cell>
          <cell r="C109" t="str">
            <v>Vila East Primary</v>
          </cell>
          <cell r="D109" t="str">
            <v>ENG</v>
          </cell>
          <cell r="E109" t="str">
            <v>Shefa PEB</v>
          </cell>
          <cell r="F109" t="str">
            <v>V</v>
          </cell>
          <cell r="G109" t="str">
            <v>Government of Vanuatu</v>
          </cell>
          <cell r="H109" t="str">
            <v>Efate</v>
          </cell>
          <cell r="I109" t="str">
            <v>Shefa</v>
          </cell>
          <cell r="J109" t="str">
            <v>0084755001</v>
          </cell>
          <cell r="K109" t="str">
            <v>VILA EAST PRIMARY SCHOOL</v>
          </cell>
          <cell r="L109" t="str">
            <v>PS</v>
          </cell>
          <cell r="M109" t="str">
            <v>No</v>
          </cell>
          <cell r="N109" t="str">
            <v xml:space="preserve">1 2 3 4 5 6 7 8 </v>
          </cell>
          <cell r="O109">
            <v>212</v>
          </cell>
          <cell r="P109">
            <v>212</v>
          </cell>
          <cell r="Q109">
            <v>212</v>
          </cell>
          <cell r="R109">
            <v>212</v>
          </cell>
          <cell r="S109">
            <v>212</v>
          </cell>
          <cell r="T109">
            <v>0</v>
          </cell>
        </row>
        <row r="110">
          <cell r="B110" t="str">
            <v>0554522</v>
          </cell>
          <cell r="C110" t="str">
            <v>Kawenu Primary</v>
          </cell>
          <cell r="D110" t="str">
            <v>ENG</v>
          </cell>
          <cell r="E110" t="str">
            <v>Shefa PEB</v>
          </cell>
          <cell r="F110" t="str">
            <v>V</v>
          </cell>
          <cell r="G110" t="str">
            <v>Government of Vanuatu</v>
          </cell>
          <cell r="H110" t="str">
            <v>Efate</v>
          </cell>
          <cell r="I110" t="str">
            <v>Shefa</v>
          </cell>
          <cell r="J110" t="str">
            <v>0084814001</v>
          </cell>
          <cell r="K110" t="str">
            <v>KAWENU PRIMARY SCHOOL</v>
          </cell>
          <cell r="L110" t="str">
            <v>PS</v>
          </cell>
          <cell r="M110" t="str">
            <v>No</v>
          </cell>
          <cell r="N110" t="str">
            <v xml:space="preserve">1 2 3 4 5 6 7 8 </v>
          </cell>
          <cell r="O110">
            <v>160</v>
          </cell>
          <cell r="P110">
            <v>160</v>
          </cell>
          <cell r="Q110">
            <v>160</v>
          </cell>
          <cell r="R110">
            <v>160</v>
          </cell>
          <cell r="S110">
            <v>160</v>
          </cell>
          <cell r="T110">
            <v>0</v>
          </cell>
        </row>
        <row r="111">
          <cell r="B111" t="str">
            <v>054601</v>
          </cell>
          <cell r="C111" t="str">
            <v>Akama Primary</v>
          </cell>
          <cell r="D111" t="str">
            <v>ENG</v>
          </cell>
          <cell r="E111" t="str">
            <v>Shefa PEB</v>
          </cell>
          <cell r="F111" t="str">
            <v>V</v>
          </cell>
          <cell r="G111" t="str">
            <v>Government of Vanuatu</v>
          </cell>
          <cell r="H111" t="str">
            <v>Epi</v>
          </cell>
          <cell r="I111" t="str">
            <v>Shefa</v>
          </cell>
          <cell r="J111" t="str">
            <v>0084788001</v>
          </cell>
          <cell r="K111" t="str">
            <v>AKAMA PRIMARY SCHOOL</v>
          </cell>
          <cell r="L111" t="str">
            <v>PS</v>
          </cell>
          <cell r="M111" t="str">
            <v>No</v>
          </cell>
          <cell r="N111" t="str">
            <v xml:space="preserve">1 2 3 4 5 6 7 8 </v>
          </cell>
          <cell r="O111">
            <v>120</v>
          </cell>
          <cell r="P111">
            <v>120</v>
          </cell>
          <cell r="Q111">
            <v>120</v>
          </cell>
          <cell r="R111">
            <v>120</v>
          </cell>
          <cell r="S111">
            <v>120</v>
          </cell>
          <cell r="T111">
            <v>0</v>
          </cell>
        </row>
        <row r="112">
          <cell r="B112" t="str">
            <v>054607</v>
          </cell>
          <cell r="C112" t="str">
            <v>Bonkovio Primary</v>
          </cell>
          <cell r="D112" t="str">
            <v>FRE</v>
          </cell>
          <cell r="E112" t="str">
            <v>Shefa PEB</v>
          </cell>
          <cell r="F112" t="str">
            <v>V</v>
          </cell>
          <cell r="G112" t="str">
            <v>Government of Vanuatu</v>
          </cell>
          <cell r="H112" t="str">
            <v>Epi</v>
          </cell>
          <cell r="I112" t="str">
            <v>Shefa</v>
          </cell>
          <cell r="J112" t="str">
            <v>0084761001</v>
          </cell>
          <cell r="K112" t="str">
            <v>ECOLE PUBLIQUE BONKOVIO</v>
          </cell>
          <cell r="L112" t="str">
            <v>PS</v>
          </cell>
          <cell r="M112" t="str">
            <v>No</v>
          </cell>
          <cell r="N112" t="str">
            <v xml:space="preserve">1 2 3 4 5 6 7 8 </v>
          </cell>
          <cell r="O112">
            <v>48</v>
          </cell>
          <cell r="P112">
            <v>48</v>
          </cell>
          <cell r="Q112">
            <v>48</v>
          </cell>
          <cell r="R112">
            <v>48</v>
          </cell>
          <cell r="S112">
            <v>48</v>
          </cell>
          <cell r="T112">
            <v>0</v>
          </cell>
        </row>
        <row r="113">
          <cell r="B113" t="str">
            <v>0546305</v>
          </cell>
          <cell r="C113" t="str">
            <v>Burumba Secondary</v>
          </cell>
          <cell r="D113" t="str">
            <v>FRE</v>
          </cell>
          <cell r="E113" t="str">
            <v>Shefa PEB</v>
          </cell>
          <cell r="F113" t="str">
            <v>V</v>
          </cell>
          <cell r="G113" t="str">
            <v>Government of Vanuatu</v>
          </cell>
          <cell r="H113" t="str">
            <v>Epi</v>
          </cell>
          <cell r="I113" t="str">
            <v>Shefa</v>
          </cell>
          <cell r="J113" t="str">
            <v>0084762001</v>
          </cell>
          <cell r="K113" t="str">
            <v>ECOLE PUBLIQUE BURUMBA</v>
          </cell>
          <cell r="L113" t="str">
            <v>SS</v>
          </cell>
          <cell r="M113" t="str">
            <v>Yes</v>
          </cell>
          <cell r="N113" t="str">
            <v xml:space="preserve">7 8 9 10 </v>
          </cell>
          <cell r="O113">
            <v>148</v>
          </cell>
          <cell r="P113">
            <v>148</v>
          </cell>
          <cell r="Q113">
            <v>148</v>
          </cell>
          <cell r="R113">
            <v>148</v>
          </cell>
          <cell r="S113">
            <v>148</v>
          </cell>
          <cell r="T113">
            <v>15</v>
          </cell>
        </row>
        <row r="114">
          <cell r="B114" t="str">
            <v>0546306</v>
          </cell>
          <cell r="C114" t="str">
            <v>Epi High School Secondary</v>
          </cell>
          <cell r="D114" t="str">
            <v>ENG</v>
          </cell>
          <cell r="E114" t="str">
            <v>Shefa PEB</v>
          </cell>
          <cell r="F114" t="str">
            <v>V</v>
          </cell>
          <cell r="G114" t="str">
            <v>Government of Vanuatu</v>
          </cell>
          <cell r="H114" t="str">
            <v>Epi</v>
          </cell>
          <cell r="I114" t="str">
            <v>Shefa</v>
          </cell>
          <cell r="J114" t="str">
            <v>0084732001</v>
          </cell>
          <cell r="K114" t="str">
            <v>EPI HIGH SCHOOL</v>
          </cell>
          <cell r="L114" t="str">
            <v>SS</v>
          </cell>
          <cell r="M114" t="str">
            <v>No</v>
          </cell>
          <cell r="N114" t="str">
            <v xml:space="preserve">7 8 9 10 11 12 13 </v>
          </cell>
          <cell r="O114">
            <v>275</v>
          </cell>
          <cell r="P114">
            <v>274</v>
          </cell>
          <cell r="Q114">
            <v>274</v>
          </cell>
          <cell r="R114">
            <v>275</v>
          </cell>
          <cell r="S114">
            <v>275</v>
          </cell>
          <cell r="T114">
            <v>27</v>
          </cell>
        </row>
        <row r="115">
          <cell r="B115" t="str">
            <v>0546307</v>
          </cell>
          <cell r="C115" t="str">
            <v>Port Quimie Secondary</v>
          </cell>
          <cell r="D115" t="str">
            <v>ENG</v>
          </cell>
          <cell r="E115" t="str">
            <v>Seven Day Adventist</v>
          </cell>
          <cell r="F115" t="str">
            <v>G</v>
          </cell>
          <cell r="G115" t="str">
            <v>Church (Government Assisted)</v>
          </cell>
          <cell r="H115" t="str">
            <v>Epi</v>
          </cell>
          <cell r="I115" t="str">
            <v>Shefa</v>
          </cell>
          <cell r="J115" t="str">
            <v>0084746001</v>
          </cell>
          <cell r="K115" t="str">
            <v>PORT QUIME JUNIOR SECONDARY SCHOOL</v>
          </cell>
          <cell r="L115" t="str">
            <v>SS</v>
          </cell>
          <cell r="M115" t="str">
            <v>No</v>
          </cell>
          <cell r="N115" t="str">
            <v xml:space="preserve">7 8 9 10 </v>
          </cell>
          <cell r="O115">
            <v>131</v>
          </cell>
          <cell r="P115">
            <v>131</v>
          </cell>
          <cell r="Q115">
            <v>131</v>
          </cell>
          <cell r="R115">
            <v>130</v>
          </cell>
          <cell r="S115">
            <v>130</v>
          </cell>
          <cell r="T115">
            <v>29</v>
          </cell>
        </row>
        <row r="116">
          <cell r="B116" t="str">
            <v>054642</v>
          </cell>
          <cell r="C116" t="str">
            <v>Nikaura Primary</v>
          </cell>
          <cell r="D116" t="str">
            <v>ENG</v>
          </cell>
          <cell r="E116" t="str">
            <v>Shefa PEB</v>
          </cell>
          <cell r="F116" t="str">
            <v>V</v>
          </cell>
          <cell r="G116" t="str">
            <v>Government of Vanuatu</v>
          </cell>
          <cell r="H116" t="str">
            <v>Epi</v>
          </cell>
          <cell r="I116" t="str">
            <v>Shefa</v>
          </cell>
          <cell r="J116" t="str">
            <v>0084791001</v>
          </cell>
          <cell r="K116" t="str">
            <v>NIKAURA PRIMARY SCHOOL</v>
          </cell>
          <cell r="L116" t="str">
            <v>PS</v>
          </cell>
          <cell r="M116" t="str">
            <v>No</v>
          </cell>
          <cell r="N116" t="str">
            <v xml:space="preserve">1 2 3 4 5 6 7 8 </v>
          </cell>
          <cell r="O116">
            <v>44</v>
          </cell>
          <cell r="P116">
            <v>44</v>
          </cell>
          <cell r="Q116">
            <v>44</v>
          </cell>
          <cell r="R116">
            <v>44</v>
          </cell>
          <cell r="S116">
            <v>44</v>
          </cell>
          <cell r="T116">
            <v>0</v>
          </cell>
        </row>
        <row r="117">
          <cell r="B117" t="str">
            <v>054663</v>
          </cell>
          <cell r="C117" t="str">
            <v>Yevali Primary</v>
          </cell>
          <cell r="D117" t="str">
            <v>ENG</v>
          </cell>
          <cell r="E117" t="str">
            <v>Shefa PEB</v>
          </cell>
          <cell r="F117" t="str">
            <v>V</v>
          </cell>
          <cell r="G117" t="str">
            <v>Government of Vanuatu</v>
          </cell>
          <cell r="H117" t="str">
            <v>Epi</v>
          </cell>
          <cell r="I117" t="str">
            <v>Shefa</v>
          </cell>
          <cell r="J117" t="str">
            <v>0084770001</v>
          </cell>
          <cell r="K117" t="str">
            <v>YEVALI PRIMARY SCHOOL</v>
          </cell>
          <cell r="L117" t="str">
            <v>PS</v>
          </cell>
          <cell r="M117" t="str">
            <v>No</v>
          </cell>
          <cell r="N117" t="str">
            <v xml:space="preserve">1 2 3 4 5 6 7 8 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B118" t="str">
            <v>054824</v>
          </cell>
          <cell r="C118" t="str">
            <v>Itakoma Primary</v>
          </cell>
          <cell r="D118" t="str">
            <v>FRE</v>
          </cell>
          <cell r="E118" t="str">
            <v>Shefa PEB</v>
          </cell>
          <cell r="F118" t="str">
            <v>V</v>
          </cell>
          <cell r="G118" t="str">
            <v>Government of Vanuatu</v>
          </cell>
          <cell r="H118" t="str">
            <v>Tongoa</v>
          </cell>
          <cell r="I118" t="str">
            <v>Shefa</v>
          </cell>
          <cell r="J118" t="str">
            <v>0084773001</v>
          </cell>
          <cell r="K118" t="str">
            <v>ECOLE PUBLIQUE ITAKOMA</v>
          </cell>
          <cell r="L118" t="str">
            <v>PS</v>
          </cell>
          <cell r="M118" t="str">
            <v>No</v>
          </cell>
          <cell r="N118" t="str">
            <v xml:space="preserve">1 2 3 4 5 6 7 8 </v>
          </cell>
          <cell r="O118">
            <v>23</v>
          </cell>
          <cell r="P118">
            <v>23</v>
          </cell>
          <cell r="Q118">
            <v>23</v>
          </cell>
          <cell r="R118">
            <v>23</v>
          </cell>
          <cell r="S118">
            <v>23</v>
          </cell>
          <cell r="T118">
            <v>0</v>
          </cell>
        </row>
        <row r="119">
          <cell r="B119" t="str">
            <v>0548308</v>
          </cell>
          <cell r="C119" t="str">
            <v>Napangasale Secondary</v>
          </cell>
          <cell r="D119" t="str">
            <v>ENG</v>
          </cell>
          <cell r="E119" t="str">
            <v>Presbyterian Church of Vanuatu</v>
          </cell>
          <cell r="F119" t="str">
            <v>G</v>
          </cell>
          <cell r="G119" t="str">
            <v>Church (Government Assisted)</v>
          </cell>
          <cell r="H119" t="str">
            <v>Tongoa</v>
          </cell>
          <cell r="I119" t="str">
            <v>Shefa</v>
          </cell>
          <cell r="J119" t="str">
            <v>0084733001</v>
          </cell>
          <cell r="K119" t="str">
            <v>NAPANGASALE JUNIOR SECONDARY SCHOOL</v>
          </cell>
          <cell r="L119" t="str">
            <v>SS</v>
          </cell>
          <cell r="M119" t="str">
            <v>No</v>
          </cell>
          <cell r="N119" t="str">
            <v xml:space="preserve">7 8 9 10 </v>
          </cell>
          <cell r="O119">
            <v>72</v>
          </cell>
          <cell r="P119">
            <v>70</v>
          </cell>
          <cell r="Q119">
            <v>70</v>
          </cell>
          <cell r="R119">
            <v>71</v>
          </cell>
          <cell r="S119">
            <v>71</v>
          </cell>
          <cell r="T119">
            <v>48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Shefa PEB</v>
          </cell>
          <cell r="F120" t="str">
            <v>V</v>
          </cell>
          <cell r="G120" t="str">
            <v>Government of Vanuatu</v>
          </cell>
          <cell r="H120" t="str">
            <v>Tongoa</v>
          </cell>
          <cell r="I120" t="str">
            <v>Shefa</v>
          </cell>
          <cell r="J120" t="str">
            <v>0084776001</v>
          </cell>
          <cell r="K120" t="str">
            <v>NAWORAONE PRIMARY SCHOOL</v>
          </cell>
          <cell r="L120" t="str">
            <v>SS</v>
          </cell>
          <cell r="M120" t="str">
            <v>Yes</v>
          </cell>
          <cell r="N120" t="str">
            <v xml:space="preserve">7 8 9 10 </v>
          </cell>
          <cell r="O120">
            <v>71</v>
          </cell>
          <cell r="P120">
            <v>71</v>
          </cell>
          <cell r="Q120">
            <v>71</v>
          </cell>
          <cell r="R120">
            <v>71</v>
          </cell>
          <cell r="S120">
            <v>71</v>
          </cell>
          <cell r="T120">
            <v>38</v>
          </cell>
        </row>
        <row r="121">
          <cell r="B121" t="str">
            <v>0551311</v>
          </cell>
          <cell r="C121" t="str">
            <v>Nofo Secondary</v>
          </cell>
          <cell r="D121" t="str">
            <v>ENG</v>
          </cell>
          <cell r="E121" t="str">
            <v>Shefa PEB</v>
          </cell>
          <cell r="F121" t="str">
            <v>V</v>
          </cell>
          <cell r="G121" t="str">
            <v>Government of Vanuatu</v>
          </cell>
          <cell r="H121" t="str">
            <v>Emae</v>
          </cell>
          <cell r="I121" t="str">
            <v>Shefa</v>
          </cell>
          <cell r="J121" t="str">
            <v>0084724001</v>
          </cell>
          <cell r="K121" t="str">
            <v>NOFO SECONDARY SCHOOL</v>
          </cell>
          <cell r="L121" t="str">
            <v>SS</v>
          </cell>
          <cell r="M121" t="str">
            <v>No</v>
          </cell>
          <cell r="N121" t="str">
            <v xml:space="preserve">7 8 9 10 </v>
          </cell>
          <cell r="O121">
            <v>155</v>
          </cell>
          <cell r="P121">
            <v>154</v>
          </cell>
          <cell r="Q121">
            <v>154</v>
          </cell>
          <cell r="R121">
            <v>154</v>
          </cell>
          <cell r="S121">
            <v>154</v>
          </cell>
          <cell r="T121">
            <v>8</v>
          </cell>
        </row>
        <row r="122">
          <cell r="B122" t="str">
            <v>055410</v>
          </cell>
          <cell r="C122" t="str">
            <v>Ekipe Primary</v>
          </cell>
          <cell r="D122" t="str">
            <v>ENG</v>
          </cell>
          <cell r="E122" t="str">
            <v>Shefa PEB</v>
          </cell>
          <cell r="F122" t="str">
            <v>V</v>
          </cell>
          <cell r="G122" t="str">
            <v>Government of Vanuatu</v>
          </cell>
          <cell r="H122" t="str">
            <v>Efate</v>
          </cell>
          <cell r="I122" t="str">
            <v>Shefa</v>
          </cell>
          <cell r="J122" t="str">
            <v>0084812001</v>
          </cell>
          <cell r="K122" t="str">
            <v>EKIPE PRIMARY SCHOOL</v>
          </cell>
          <cell r="L122" t="str">
            <v>PS</v>
          </cell>
          <cell r="M122" t="str">
            <v>No</v>
          </cell>
          <cell r="N122" t="str">
            <v xml:space="preserve">1 2 3 4 5 6 7 8 </v>
          </cell>
          <cell r="O122">
            <v>74</v>
          </cell>
          <cell r="P122">
            <v>74</v>
          </cell>
          <cell r="Q122">
            <v>74</v>
          </cell>
          <cell r="R122">
            <v>74</v>
          </cell>
          <cell r="S122">
            <v>74</v>
          </cell>
          <cell r="T122">
            <v>0</v>
          </cell>
        </row>
        <row r="123">
          <cell r="B123" t="str">
            <v>055414</v>
          </cell>
          <cell r="C123" t="str">
            <v>Eratap Primary</v>
          </cell>
          <cell r="D123" t="str">
            <v>ENG</v>
          </cell>
          <cell r="E123" t="str">
            <v>Shefa PEB</v>
          </cell>
          <cell r="F123" t="str">
            <v>V</v>
          </cell>
          <cell r="G123" t="str">
            <v>Government of Vanuatu</v>
          </cell>
          <cell r="H123" t="str">
            <v>Efate</v>
          </cell>
          <cell r="I123" t="str">
            <v>Shefa</v>
          </cell>
          <cell r="J123" t="str">
            <v>0084796001</v>
          </cell>
          <cell r="K123" t="str">
            <v>ERATAP PRIMARY SCHOOL</v>
          </cell>
          <cell r="L123" t="str">
            <v>PS</v>
          </cell>
          <cell r="M123" t="str">
            <v>No</v>
          </cell>
          <cell r="N123" t="str">
            <v xml:space="preserve">1 2 3 4 5 6 7 8 </v>
          </cell>
          <cell r="O123">
            <v>155</v>
          </cell>
          <cell r="P123">
            <v>155</v>
          </cell>
          <cell r="Q123">
            <v>155</v>
          </cell>
          <cell r="R123">
            <v>155</v>
          </cell>
          <cell r="S123">
            <v>155</v>
          </cell>
          <cell r="T123">
            <v>0</v>
          </cell>
        </row>
        <row r="124">
          <cell r="B124" t="str">
            <v>055416</v>
          </cell>
          <cell r="C124" t="str">
            <v>Erakor French Primary</v>
          </cell>
          <cell r="D124" t="str">
            <v>FRE</v>
          </cell>
          <cell r="E124" t="str">
            <v>Shefa PEB</v>
          </cell>
          <cell r="F124" t="str">
            <v>V</v>
          </cell>
          <cell r="G124" t="str">
            <v>Government of Vanuatu</v>
          </cell>
          <cell r="H124" t="str">
            <v>Efate</v>
          </cell>
          <cell r="I124" t="str">
            <v>Shefa</v>
          </cell>
          <cell r="J124" t="str">
            <v>0084813001</v>
          </cell>
          <cell r="K124" t="str">
            <v>ERAKOR PRIMARY SCHOOL</v>
          </cell>
          <cell r="L124" t="str">
            <v>PS</v>
          </cell>
          <cell r="M124" t="str">
            <v>Yes</v>
          </cell>
          <cell r="N124" t="str">
            <v xml:space="preserve">1 2 3 4 5 6 7 8 </v>
          </cell>
          <cell r="O124">
            <v>87</v>
          </cell>
          <cell r="P124">
            <v>87</v>
          </cell>
          <cell r="Q124">
            <v>87</v>
          </cell>
          <cell r="R124">
            <v>87</v>
          </cell>
          <cell r="S124">
            <v>87</v>
          </cell>
          <cell r="T124">
            <v>0</v>
          </cell>
        </row>
        <row r="125">
          <cell r="B125" t="str">
            <v>055418</v>
          </cell>
          <cell r="C125" t="str">
            <v>Eton Primary</v>
          </cell>
          <cell r="D125" t="str">
            <v>ENG</v>
          </cell>
          <cell r="E125" t="str">
            <v>Shefa PEB</v>
          </cell>
          <cell r="F125" t="str">
            <v>V</v>
          </cell>
          <cell r="G125" t="str">
            <v>Government of Vanuatu</v>
          </cell>
          <cell r="H125" t="str">
            <v>Efate</v>
          </cell>
          <cell r="I125" t="str">
            <v>Shefa</v>
          </cell>
          <cell r="J125" t="str">
            <v>0084797001</v>
          </cell>
          <cell r="K125" t="str">
            <v>ETON PRIMARY SCHOOL</v>
          </cell>
          <cell r="L125" t="str">
            <v>PS</v>
          </cell>
          <cell r="M125" t="str">
            <v>No</v>
          </cell>
          <cell r="N125" t="str">
            <v xml:space="preserve">1 2 3 4 5 6 7 8 </v>
          </cell>
          <cell r="O125">
            <v>125</v>
          </cell>
          <cell r="P125">
            <v>125</v>
          </cell>
          <cell r="Q125">
            <v>125</v>
          </cell>
          <cell r="R125">
            <v>125</v>
          </cell>
          <cell r="S125">
            <v>125</v>
          </cell>
          <cell r="T125">
            <v>0</v>
          </cell>
        </row>
        <row r="126">
          <cell r="B126" t="str">
            <v>0554300</v>
          </cell>
          <cell r="C126" t="str">
            <v>Lycée de Montmartre</v>
          </cell>
          <cell r="D126" t="str">
            <v>FRE</v>
          </cell>
          <cell r="E126" t="str">
            <v>Catholic Education Authority</v>
          </cell>
          <cell r="F126" t="str">
            <v>G</v>
          </cell>
          <cell r="G126" t="str">
            <v>Church (Government Assisted)</v>
          </cell>
          <cell r="H126" t="str">
            <v>Efate</v>
          </cell>
          <cell r="I126" t="str">
            <v>Shefa</v>
          </cell>
          <cell r="J126" t="str">
            <v>0086701001</v>
          </cell>
          <cell r="K126" t="str">
            <v>LYCEE DE MONTMARTRE</v>
          </cell>
          <cell r="L126" t="str">
            <v>SS</v>
          </cell>
          <cell r="M126" t="str">
            <v>No</v>
          </cell>
          <cell r="N126" t="str">
            <v xml:space="preserve">7 8 9 10 11 12 13 14 </v>
          </cell>
          <cell r="O126">
            <v>619</v>
          </cell>
          <cell r="P126">
            <v>622</v>
          </cell>
          <cell r="Q126">
            <v>695</v>
          </cell>
          <cell r="R126">
            <v>694</v>
          </cell>
          <cell r="S126">
            <v>694</v>
          </cell>
          <cell r="T126">
            <v>29</v>
          </cell>
        </row>
        <row r="127">
          <cell r="B127" t="str">
            <v>0554301</v>
          </cell>
          <cell r="C127" t="str">
            <v>Onesua Presbyterian College</v>
          </cell>
          <cell r="D127" t="str">
            <v>ENG</v>
          </cell>
          <cell r="E127" t="str">
            <v>Presbyterian Church of Vanuatu</v>
          </cell>
          <cell r="F127" t="str">
            <v>G</v>
          </cell>
          <cell r="G127" t="str">
            <v>Church (Government Assisted)</v>
          </cell>
          <cell r="H127" t="str">
            <v>Efate</v>
          </cell>
          <cell r="I127" t="str">
            <v>Shefa</v>
          </cell>
          <cell r="J127" t="str">
            <v>0084729001</v>
          </cell>
          <cell r="K127" t="str">
            <v>ONESUA PRESBYTERIAN COLLEGE</v>
          </cell>
          <cell r="L127" t="str">
            <v>SS</v>
          </cell>
          <cell r="M127" t="str">
            <v>No</v>
          </cell>
          <cell r="N127" t="str">
            <v xml:space="preserve">7 8 9 10 11 12 13 </v>
          </cell>
          <cell r="O127">
            <v>467</v>
          </cell>
          <cell r="P127">
            <v>467</v>
          </cell>
          <cell r="Q127">
            <v>467</v>
          </cell>
          <cell r="R127">
            <v>466</v>
          </cell>
          <cell r="S127">
            <v>466</v>
          </cell>
          <cell r="T127">
            <v>0</v>
          </cell>
        </row>
        <row r="128">
          <cell r="B128" t="str">
            <v>0554303</v>
          </cell>
          <cell r="C128" t="str">
            <v>Ulei Secondary</v>
          </cell>
          <cell r="D128" t="str">
            <v>ENG</v>
          </cell>
          <cell r="E128" t="str">
            <v>Shefa PEB</v>
          </cell>
          <cell r="F128" t="str">
            <v>V</v>
          </cell>
          <cell r="G128" t="str">
            <v>Government of Vanuatu</v>
          </cell>
          <cell r="H128" t="str">
            <v>Efate</v>
          </cell>
          <cell r="I128" t="str">
            <v>Shefa</v>
          </cell>
          <cell r="J128" t="str">
            <v>0084722001</v>
          </cell>
          <cell r="K128" t="str">
            <v>ULEI JUNIOR SECONDARY SCHOOL</v>
          </cell>
          <cell r="L128" t="str">
            <v>SS</v>
          </cell>
          <cell r="M128" t="str">
            <v>No</v>
          </cell>
          <cell r="N128" t="str">
            <v xml:space="preserve">7 8 9 10 </v>
          </cell>
          <cell r="O128">
            <v>256</v>
          </cell>
          <cell r="P128">
            <v>260</v>
          </cell>
          <cell r="Q128">
            <v>321</v>
          </cell>
          <cell r="R128">
            <v>325</v>
          </cell>
          <cell r="S128">
            <v>325</v>
          </cell>
          <cell r="T128">
            <v>15</v>
          </cell>
        </row>
        <row r="129">
          <cell r="B129" t="str">
            <v>055435</v>
          </cell>
          <cell r="C129" t="str">
            <v>Mangarongo Primary</v>
          </cell>
          <cell r="D129" t="str">
            <v>ENG</v>
          </cell>
          <cell r="E129" t="str">
            <v>Shefa PEB</v>
          </cell>
          <cell r="F129" t="str">
            <v>V</v>
          </cell>
          <cell r="G129" t="str">
            <v>Government of Vanuatu</v>
          </cell>
          <cell r="H129" t="str">
            <v>Emao</v>
          </cell>
          <cell r="I129" t="str">
            <v>Shefa</v>
          </cell>
          <cell r="J129" t="str">
            <v>0084799001</v>
          </cell>
          <cell r="K129" t="str">
            <v>MANGARONGO PRIMARY SCHOOL</v>
          </cell>
          <cell r="L129" t="str">
            <v>PS</v>
          </cell>
          <cell r="M129" t="str">
            <v>No</v>
          </cell>
          <cell r="N129" t="str">
            <v xml:space="preserve">1 2 3 4 5 6 7 8 </v>
          </cell>
          <cell r="O129">
            <v>56</v>
          </cell>
          <cell r="P129">
            <v>56</v>
          </cell>
          <cell r="Q129">
            <v>56</v>
          </cell>
          <cell r="R129">
            <v>56</v>
          </cell>
          <cell r="S129">
            <v>56</v>
          </cell>
          <cell r="T129">
            <v>0</v>
          </cell>
        </row>
        <row r="130">
          <cell r="B130" t="str">
            <v>055436</v>
          </cell>
          <cell r="C130" t="str">
            <v>Manua Primary</v>
          </cell>
          <cell r="D130" t="str">
            <v>ENG</v>
          </cell>
          <cell r="E130" t="str">
            <v>Shefa PEB</v>
          </cell>
          <cell r="F130" t="str">
            <v>V</v>
          </cell>
          <cell r="G130" t="str">
            <v>Government of Vanuatu</v>
          </cell>
          <cell r="H130" t="str">
            <v>Efate</v>
          </cell>
          <cell r="I130" t="str">
            <v>Shefa</v>
          </cell>
          <cell r="J130" t="str">
            <v>0084800001</v>
          </cell>
          <cell r="K130" t="str">
            <v>MANUA PRIMARY SCHOOL</v>
          </cell>
          <cell r="L130" t="str">
            <v>PS</v>
          </cell>
          <cell r="M130" t="str">
            <v>No</v>
          </cell>
          <cell r="N130" t="str">
            <v xml:space="preserve">1 2 3 4 5 6 7 8 </v>
          </cell>
          <cell r="O130">
            <v>216</v>
          </cell>
          <cell r="P130">
            <v>216</v>
          </cell>
          <cell r="Q130">
            <v>216</v>
          </cell>
          <cell r="R130">
            <v>216</v>
          </cell>
          <cell r="S130">
            <v>216</v>
          </cell>
          <cell r="T130">
            <v>0</v>
          </cell>
        </row>
        <row r="131">
          <cell r="B131" t="str">
            <v>055439</v>
          </cell>
          <cell r="C131" t="str">
            <v>Melemaat Primary</v>
          </cell>
          <cell r="D131" t="str">
            <v>ENG</v>
          </cell>
          <cell r="E131" t="str">
            <v>Shefa PEB</v>
          </cell>
          <cell r="F131" t="str">
            <v>V</v>
          </cell>
          <cell r="G131" t="str">
            <v>Government of Vanuatu</v>
          </cell>
          <cell r="H131" t="str">
            <v>Efate</v>
          </cell>
          <cell r="I131" t="str">
            <v>Shefa</v>
          </cell>
          <cell r="J131" t="str">
            <v>0084819001</v>
          </cell>
          <cell r="K131" t="str">
            <v>MELEMAAT PRIMARY SCHOOL</v>
          </cell>
          <cell r="L131" t="str">
            <v>PS</v>
          </cell>
          <cell r="M131" t="str">
            <v>No</v>
          </cell>
          <cell r="N131" t="str">
            <v xml:space="preserve">1 2 3 4 5 6 7 8 </v>
          </cell>
          <cell r="O131">
            <v>149</v>
          </cell>
          <cell r="P131">
            <v>149</v>
          </cell>
          <cell r="Q131">
            <v>149</v>
          </cell>
          <cell r="R131">
            <v>149</v>
          </cell>
          <cell r="S131">
            <v>149</v>
          </cell>
          <cell r="T131">
            <v>0</v>
          </cell>
        </row>
        <row r="132">
          <cell r="B132" t="str">
            <v>0554408</v>
          </cell>
          <cell r="C132" t="str">
            <v>Sea Side Community Secondary</v>
          </cell>
          <cell r="D132" t="str">
            <v>ENG</v>
          </cell>
          <cell r="E132" t="str">
            <v>Presbyterian Church of Vanuatu</v>
          </cell>
          <cell r="F132" t="str">
            <v>G</v>
          </cell>
          <cell r="G132" t="str">
            <v>Church (Government Assisted)</v>
          </cell>
          <cell r="H132" t="str">
            <v>Efate</v>
          </cell>
          <cell r="I132" t="str">
            <v>Shefa</v>
          </cell>
          <cell r="J132" t="str">
            <v>0087030001</v>
          </cell>
          <cell r="K132" t="str">
            <v>SEASIDE COMMUNITY SCHOOL</v>
          </cell>
          <cell r="L132" t="str">
            <v>SS</v>
          </cell>
          <cell r="M132" t="str">
            <v>Yes</v>
          </cell>
          <cell r="N132" t="str">
            <v xml:space="preserve">7 8 9 10 </v>
          </cell>
          <cell r="O132">
            <v>169</v>
          </cell>
          <cell r="P132">
            <v>169</v>
          </cell>
          <cell r="Q132">
            <v>169</v>
          </cell>
          <cell r="R132">
            <v>169</v>
          </cell>
          <cell r="S132">
            <v>169</v>
          </cell>
          <cell r="T132">
            <v>53</v>
          </cell>
        </row>
        <row r="133">
          <cell r="B133" t="str">
            <v>0554419</v>
          </cell>
          <cell r="C133" t="str">
            <v>Suango Mele French Secondary</v>
          </cell>
          <cell r="D133" t="str">
            <v>FRE</v>
          </cell>
          <cell r="E133" t="str">
            <v>Shefa PEB</v>
          </cell>
          <cell r="F133" t="str">
            <v>V</v>
          </cell>
          <cell r="G133" t="str">
            <v>Government of Vanuatu</v>
          </cell>
          <cell r="H133" t="str">
            <v>Efate</v>
          </cell>
          <cell r="I133" t="str">
            <v>Shefa</v>
          </cell>
          <cell r="J133" t="str">
            <v>0084825001</v>
          </cell>
          <cell r="K133" t="str">
            <v>ECOLE PUBLIQUE DE SUANGO</v>
          </cell>
          <cell r="L133" t="str">
            <v>SS</v>
          </cell>
          <cell r="M133" t="str">
            <v>Yes</v>
          </cell>
          <cell r="N133" t="str">
            <v xml:space="preserve">7 8 9 10 </v>
          </cell>
          <cell r="O133">
            <v>134</v>
          </cell>
          <cell r="P133">
            <v>134</v>
          </cell>
          <cell r="Q133">
            <v>134</v>
          </cell>
          <cell r="R133">
            <v>134</v>
          </cell>
          <cell r="S133">
            <v>134</v>
          </cell>
          <cell r="T133">
            <v>17</v>
          </cell>
        </row>
        <row r="134">
          <cell r="B134" t="str">
            <v>0554423</v>
          </cell>
          <cell r="C134" t="str">
            <v>Suango Mele English Secondary</v>
          </cell>
          <cell r="D134" t="str">
            <v>ENG</v>
          </cell>
          <cell r="E134" t="str">
            <v>Shefa PEB</v>
          </cell>
          <cell r="F134" t="str">
            <v>V</v>
          </cell>
          <cell r="G134" t="str">
            <v>Government of Vanuatu</v>
          </cell>
          <cell r="H134" t="str">
            <v>Efate</v>
          </cell>
          <cell r="I134" t="str">
            <v>Shefa</v>
          </cell>
          <cell r="J134" t="str">
            <v>0084825001</v>
          </cell>
          <cell r="K134" t="str">
            <v>ECOLE PUBLIQUE DE SUANGO</v>
          </cell>
          <cell r="L134" t="str">
            <v>SS</v>
          </cell>
          <cell r="M134" t="str">
            <v>Yes</v>
          </cell>
          <cell r="N134" t="str">
            <v xml:space="preserve">7 8 9 10 </v>
          </cell>
          <cell r="O134">
            <v>53</v>
          </cell>
          <cell r="P134">
            <v>54</v>
          </cell>
          <cell r="Q134">
            <v>54</v>
          </cell>
          <cell r="R134">
            <v>54</v>
          </cell>
          <cell r="S134">
            <v>54</v>
          </cell>
          <cell r="T134">
            <v>8</v>
          </cell>
        </row>
        <row r="135">
          <cell r="B135" t="str">
            <v>055447</v>
          </cell>
          <cell r="C135" t="str">
            <v>Pango English Primary</v>
          </cell>
          <cell r="D135" t="str">
            <v>ENG</v>
          </cell>
          <cell r="E135" t="str">
            <v>Shefa PEB</v>
          </cell>
          <cell r="F135" t="str">
            <v>V</v>
          </cell>
          <cell r="G135" t="str">
            <v>Government of Vanuatu</v>
          </cell>
          <cell r="H135" t="str">
            <v>Efate</v>
          </cell>
          <cell r="I135" t="str">
            <v>Shefa</v>
          </cell>
          <cell r="J135" t="str">
            <v>0084802001</v>
          </cell>
          <cell r="K135" t="str">
            <v>PANGO PRIMARY SCHOOL</v>
          </cell>
          <cell r="L135" t="str">
            <v>PS</v>
          </cell>
          <cell r="M135" t="str">
            <v>No</v>
          </cell>
          <cell r="N135" t="str">
            <v xml:space="preserve">1 2 3 4 5 6 7 8 </v>
          </cell>
          <cell r="O135">
            <v>192</v>
          </cell>
          <cell r="P135">
            <v>192</v>
          </cell>
          <cell r="Q135">
            <v>192</v>
          </cell>
          <cell r="R135">
            <v>192</v>
          </cell>
          <cell r="S135">
            <v>192</v>
          </cell>
          <cell r="T135">
            <v>0</v>
          </cell>
        </row>
        <row r="136">
          <cell r="B136" t="str">
            <v>0554499</v>
          </cell>
          <cell r="C136" t="str">
            <v>Collège de Esnaar</v>
          </cell>
          <cell r="D136" t="str">
            <v>FRE</v>
          </cell>
          <cell r="E136" t="str">
            <v>Shefa PEB</v>
          </cell>
          <cell r="F136" t="str">
            <v>V</v>
          </cell>
          <cell r="G136" t="str">
            <v>Government of Vanuatu</v>
          </cell>
          <cell r="H136" t="str">
            <v>Efate</v>
          </cell>
          <cell r="I136" t="str">
            <v>Shefa</v>
          </cell>
          <cell r="J136" t="str">
            <v>0084757001</v>
          </cell>
          <cell r="K136" t="str">
            <v>ECOLE PUBLIQUE ESNAAR</v>
          </cell>
          <cell r="L136" t="str">
            <v>SS</v>
          </cell>
          <cell r="M136" t="str">
            <v>Yes</v>
          </cell>
          <cell r="N136" t="str">
            <v xml:space="preserve">7 8 9 10 </v>
          </cell>
          <cell r="O136">
            <v>76</v>
          </cell>
          <cell r="P136">
            <v>75</v>
          </cell>
          <cell r="Q136">
            <v>75</v>
          </cell>
          <cell r="R136">
            <v>75</v>
          </cell>
          <cell r="S136">
            <v>74</v>
          </cell>
          <cell r="T136">
            <v>6</v>
          </cell>
        </row>
        <row r="137">
          <cell r="B137" t="str">
            <v>055450</v>
          </cell>
          <cell r="C137" t="str">
            <v>Roau Primary</v>
          </cell>
          <cell r="D137" t="str">
            <v>FRE</v>
          </cell>
          <cell r="E137" t="str">
            <v>Shefa PEB</v>
          </cell>
          <cell r="F137" t="str">
            <v>V</v>
          </cell>
          <cell r="G137" t="str">
            <v>Government of Vanuatu</v>
          </cell>
          <cell r="H137" t="str">
            <v>Efate</v>
          </cell>
          <cell r="I137" t="str">
            <v>Shefa</v>
          </cell>
          <cell r="J137" t="str">
            <v>0084823001</v>
          </cell>
          <cell r="K137" t="str">
            <v>ECOLE PUBLIQUE ROAU</v>
          </cell>
          <cell r="L137" t="str">
            <v>PS</v>
          </cell>
          <cell r="M137" t="str">
            <v>No</v>
          </cell>
          <cell r="N137" t="str">
            <v xml:space="preserve">1 2 3 4 5 6 7 8 </v>
          </cell>
          <cell r="O137">
            <v>16</v>
          </cell>
          <cell r="P137">
            <v>16</v>
          </cell>
          <cell r="Q137">
            <v>16</v>
          </cell>
          <cell r="R137">
            <v>16</v>
          </cell>
          <cell r="S137">
            <v>16</v>
          </cell>
          <cell r="T137">
            <v>0</v>
          </cell>
        </row>
        <row r="138">
          <cell r="B138" t="str">
            <v>055467</v>
          </cell>
          <cell r="C138" t="str">
            <v>Bethany Community Christian Secondary</v>
          </cell>
          <cell r="D138" t="str">
            <v>ENG</v>
          </cell>
          <cell r="E138" t="str">
            <v>Assemblies of God</v>
          </cell>
          <cell r="F138" t="str">
            <v>G</v>
          </cell>
          <cell r="G138" t="str">
            <v>Church (Government Assisted)</v>
          </cell>
          <cell r="H138" t="str">
            <v>Efate</v>
          </cell>
          <cell r="I138" t="str">
            <v>Shefa</v>
          </cell>
          <cell r="J138"/>
          <cell r="K138"/>
          <cell r="L138" t="str">
            <v>SS</v>
          </cell>
          <cell r="M138" t="str">
            <v>No</v>
          </cell>
          <cell r="N138" t="str">
            <v xml:space="preserve">7 8 9 10 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B139" t="str">
            <v>0557445</v>
          </cell>
          <cell r="C139" t="str">
            <v>Eles Secondary</v>
          </cell>
          <cell r="D139" t="str">
            <v>ENG</v>
          </cell>
          <cell r="E139" t="str">
            <v>Shefa PEB</v>
          </cell>
          <cell r="F139" t="str">
            <v>V</v>
          </cell>
          <cell r="G139" t="str">
            <v>Government of Vanuatu</v>
          </cell>
          <cell r="H139" t="str">
            <v>Nguna</v>
          </cell>
          <cell r="I139" t="str">
            <v>Shefa</v>
          </cell>
          <cell r="J139" t="str">
            <v>0084805001</v>
          </cell>
          <cell r="K139" t="str">
            <v>ELES PRIMARY SCHOOL</v>
          </cell>
          <cell r="L139" t="str">
            <v>SS</v>
          </cell>
          <cell r="M139" t="str">
            <v>Yes</v>
          </cell>
          <cell r="N139" t="str">
            <v xml:space="preserve">7 8 9 10 </v>
          </cell>
          <cell r="O139">
            <v>166</v>
          </cell>
          <cell r="P139">
            <v>166</v>
          </cell>
          <cell r="Q139">
            <v>166</v>
          </cell>
          <cell r="R139">
            <v>164</v>
          </cell>
          <cell r="S139">
            <v>158</v>
          </cell>
          <cell r="T139">
            <v>0</v>
          </cell>
        </row>
        <row r="140">
          <cell r="B140" t="str">
            <v>0663314</v>
          </cell>
          <cell r="C140" t="str">
            <v>Ipota Secondary</v>
          </cell>
          <cell r="D140" t="str">
            <v>ENG</v>
          </cell>
          <cell r="E140" t="str">
            <v>Tafea PEB</v>
          </cell>
          <cell r="F140" t="str">
            <v>V</v>
          </cell>
          <cell r="G140" t="str">
            <v>Government of Vanuatu</v>
          </cell>
          <cell r="H140" t="str">
            <v>Erromango</v>
          </cell>
          <cell r="I140" t="str">
            <v>Tafea</v>
          </cell>
          <cell r="J140" t="str">
            <v>0084747001</v>
          </cell>
          <cell r="K140" t="str">
            <v>IPOTA JUNIOR SECONDARY SCHOOL</v>
          </cell>
          <cell r="L140" t="str">
            <v>SS</v>
          </cell>
          <cell r="M140" t="str">
            <v>No</v>
          </cell>
          <cell r="N140" t="str">
            <v xml:space="preserve">7 8 9 10 </v>
          </cell>
          <cell r="O140">
            <v>177</v>
          </cell>
          <cell r="P140">
            <v>175</v>
          </cell>
          <cell r="Q140">
            <v>175</v>
          </cell>
          <cell r="R140">
            <v>175</v>
          </cell>
          <cell r="S140">
            <v>175</v>
          </cell>
          <cell r="T140">
            <v>154</v>
          </cell>
        </row>
        <row r="141">
          <cell r="B141" t="str">
            <v>0663513</v>
          </cell>
          <cell r="C141" t="str">
            <v>William Bay Secondary</v>
          </cell>
          <cell r="D141" t="str">
            <v>ENG</v>
          </cell>
          <cell r="E141" t="str">
            <v>Presbyterian Church of Vanuatu</v>
          </cell>
          <cell r="F141" t="str">
            <v>G</v>
          </cell>
          <cell r="G141" t="str">
            <v>Church (Government Assisted)</v>
          </cell>
          <cell r="H141" t="str">
            <v>Erromango</v>
          </cell>
          <cell r="I141" t="str">
            <v>Tafea</v>
          </cell>
          <cell r="J141" t="str">
            <v>0084951001</v>
          </cell>
          <cell r="K141" t="str">
            <v>DILLON'S BAY PRIMARY SCHOOL</v>
          </cell>
          <cell r="L141" t="str">
            <v>SS</v>
          </cell>
          <cell r="M141" t="str">
            <v>Yes</v>
          </cell>
          <cell r="N141" t="str">
            <v xml:space="preserve">7 8 9 10 </v>
          </cell>
          <cell r="O141">
            <v>117</v>
          </cell>
          <cell r="P141">
            <v>117</v>
          </cell>
          <cell r="Q141">
            <v>117</v>
          </cell>
          <cell r="R141">
            <v>117</v>
          </cell>
          <cell r="S141">
            <v>117</v>
          </cell>
          <cell r="T141">
            <v>22</v>
          </cell>
        </row>
        <row r="142">
          <cell r="B142" t="str">
            <v>066411</v>
          </cell>
          <cell r="C142" t="str">
            <v>Fetukai Primary</v>
          </cell>
          <cell r="D142" t="str">
            <v>ENG</v>
          </cell>
          <cell r="E142" t="str">
            <v>Tafea PEB</v>
          </cell>
          <cell r="F142" t="str">
            <v>V</v>
          </cell>
          <cell r="G142" t="str">
            <v>Government of Vanuatu</v>
          </cell>
          <cell r="H142" t="str">
            <v>Tanna</v>
          </cell>
          <cell r="I142" t="str">
            <v>Tafea</v>
          </cell>
          <cell r="J142" t="str">
            <v>0084956001</v>
          </cell>
          <cell r="K142" t="str">
            <v>FETUKAI PRIMARY SCHOOL</v>
          </cell>
          <cell r="L142" t="str">
            <v>PS</v>
          </cell>
          <cell r="M142" t="str">
            <v>No</v>
          </cell>
          <cell r="N142" t="str">
            <v xml:space="preserve">1 2 3 4 5 6 7 8 </v>
          </cell>
          <cell r="O142">
            <v>76</v>
          </cell>
          <cell r="P142">
            <v>76</v>
          </cell>
          <cell r="Q142">
            <v>133</v>
          </cell>
          <cell r="R142">
            <v>133</v>
          </cell>
          <cell r="S142">
            <v>133</v>
          </cell>
          <cell r="T142">
            <v>0</v>
          </cell>
        </row>
        <row r="143">
          <cell r="B143" t="str">
            <v>0664301</v>
          </cell>
          <cell r="C143" t="str">
            <v>Ienaula Secondary</v>
          </cell>
          <cell r="D143" t="str">
            <v>ENG</v>
          </cell>
          <cell r="E143" t="str">
            <v>Tafea PEB</v>
          </cell>
          <cell r="F143" t="str">
            <v>V</v>
          </cell>
          <cell r="G143" t="str">
            <v>Government of Vanuatu</v>
          </cell>
          <cell r="H143" t="str">
            <v>Tanna</v>
          </cell>
          <cell r="I143" t="str">
            <v>Tafea</v>
          </cell>
          <cell r="J143" t="str">
            <v>0084735001</v>
          </cell>
          <cell r="K143" t="str">
            <v>IENAULA JUNIOR SECONDARY SCHOOL</v>
          </cell>
          <cell r="L143" t="str">
            <v>SS</v>
          </cell>
          <cell r="M143" t="str">
            <v>No</v>
          </cell>
          <cell r="N143" t="str">
            <v xml:space="preserve">7 8 9 10 </v>
          </cell>
          <cell r="O143">
            <v>204</v>
          </cell>
          <cell r="P143">
            <v>206</v>
          </cell>
          <cell r="Q143">
            <v>206</v>
          </cell>
          <cell r="R143">
            <v>206</v>
          </cell>
          <cell r="S143">
            <v>201</v>
          </cell>
          <cell r="T143">
            <v>42</v>
          </cell>
        </row>
        <row r="144">
          <cell r="B144" t="str">
            <v>0664302</v>
          </cell>
          <cell r="C144" t="str">
            <v>Imaki Secondary</v>
          </cell>
          <cell r="D144" t="str">
            <v>FRE</v>
          </cell>
          <cell r="E144" t="str">
            <v>Catholic Education Authority</v>
          </cell>
          <cell r="F144" t="str">
            <v>G</v>
          </cell>
          <cell r="G144" t="str">
            <v>Church (Government Assisted)</v>
          </cell>
          <cell r="H144" t="str">
            <v>Tanna</v>
          </cell>
          <cell r="I144" t="str">
            <v>Tafea</v>
          </cell>
          <cell r="J144" t="str">
            <v>0084740001</v>
          </cell>
          <cell r="K144" t="str">
            <v>COLLEGE D'IMAKI</v>
          </cell>
          <cell r="L144" t="str">
            <v>SS</v>
          </cell>
          <cell r="M144" t="str">
            <v>No</v>
          </cell>
          <cell r="N144" t="str">
            <v xml:space="preserve">7 8 9 10 </v>
          </cell>
          <cell r="O144">
            <v>127</v>
          </cell>
          <cell r="P144">
            <v>126</v>
          </cell>
          <cell r="Q144">
            <v>126</v>
          </cell>
          <cell r="R144">
            <v>126</v>
          </cell>
          <cell r="S144">
            <v>126</v>
          </cell>
          <cell r="T144">
            <v>59</v>
          </cell>
        </row>
        <row r="145">
          <cell r="B145" t="str">
            <v>0664303</v>
          </cell>
          <cell r="C145" t="str">
            <v>Isangel French Secondary</v>
          </cell>
          <cell r="D145" t="str">
            <v>FRE</v>
          </cell>
          <cell r="E145" t="str">
            <v>Tafea PEB</v>
          </cell>
          <cell r="F145" t="str">
            <v>V</v>
          </cell>
          <cell r="G145" t="str">
            <v>Government of Vanuatu</v>
          </cell>
          <cell r="H145" t="str">
            <v>Tanna</v>
          </cell>
          <cell r="I145" t="str">
            <v>Tafea</v>
          </cell>
          <cell r="J145" t="str">
            <v>0084736001</v>
          </cell>
          <cell r="K145" t="str">
            <v>COLLEGE D' ISANGEL</v>
          </cell>
          <cell r="L145" t="str">
            <v>SS</v>
          </cell>
          <cell r="M145" t="str">
            <v>No</v>
          </cell>
          <cell r="N145" t="str">
            <v xml:space="preserve">7 8 9 10 11 12 </v>
          </cell>
          <cell r="O145">
            <v>103</v>
          </cell>
          <cell r="P145">
            <v>103</v>
          </cell>
          <cell r="Q145">
            <v>103</v>
          </cell>
          <cell r="R145">
            <v>103</v>
          </cell>
          <cell r="S145">
            <v>103</v>
          </cell>
          <cell r="T145">
            <v>5</v>
          </cell>
        </row>
        <row r="146">
          <cell r="B146" t="str">
            <v>0664304</v>
          </cell>
          <cell r="C146" t="str">
            <v>Kwataparen Secondary</v>
          </cell>
          <cell r="D146" t="str">
            <v>ENG</v>
          </cell>
          <cell r="E146" t="str">
            <v>Seven Day Adventist</v>
          </cell>
          <cell r="F146" t="str">
            <v>G</v>
          </cell>
          <cell r="G146" t="str">
            <v>Church (Government Assisted)</v>
          </cell>
          <cell r="H146" t="str">
            <v>Tanna</v>
          </cell>
          <cell r="I146" t="str">
            <v>Tafea</v>
          </cell>
          <cell r="J146" t="str">
            <v>0084743001</v>
          </cell>
          <cell r="K146" t="str">
            <v>KWATAPAREN JUNIOR SECONDARY SCHOOL</v>
          </cell>
          <cell r="L146" t="str">
            <v>SS</v>
          </cell>
          <cell r="M146" t="str">
            <v>No</v>
          </cell>
          <cell r="N146" t="str">
            <v xml:space="preserve">7 8 9 10 </v>
          </cell>
          <cell r="O146">
            <v>298</v>
          </cell>
          <cell r="P146">
            <v>311</v>
          </cell>
          <cell r="Q146">
            <v>451</v>
          </cell>
          <cell r="R146">
            <v>538</v>
          </cell>
          <cell r="S146">
            <v>539</v>
          </cell>
          <cell r="T146">
            <v>125</v>
          </cell>
        </row>
        <row r="147">
          <cell r="B147" t="str">
            <v>0664305</v>
          </cell>
          <cell r="C147" t="str">
            <v>Lenakel Secondary</v>
          </cell>
          <cell r="D147" t="str">
            <v>ENG</v>
          </cell>
          <cell r="E147" t="str">
            <v>Presbyterian Church of Vanuatu</v>
          </cell>
          <cell r="F147" t="str">
            <v>G</v>
          </cell>
          <cell r="G147" t="str">
            <v>Church (Government Assisted)</v>
          </cell>
          <cell r="H147" t="str">
            <v>Tanna</v>
          </cell>
          <cell r="I147" t="str">
            <v>Tafea</v>
          </cell>
          <cell r="J147" t="str">
            <v>0084737001</v>
          </cell>
          <cell r="K147" t="str">
            <v>LENAKEL JUNIOR SECONDARY SCHOOL</v>
          </cell>
          <cell r="L147" t="str">
            <v>SS</v>
          </cell>
          <cell r="M147" t="str">
            <v>No</v>
          </cell>
          <cell r="N147" t="str">
            <v xml:space="preserve">7 8 9 10 11 12 </v>
          </cell>
          <cell r="O147">
            <v>840</v>
          </cell>
          <cell r="P147">
            <v>841</v>
          </cell>
          <cell r="Q147">
            <v>885</v>
          </cell>
          <cell r="R147">
            <v>706</v>
          </cell>
          <cell r="S147">
            <v>706</v>
          </cell>
          <cell r="T147">
            <v>191</v>
          </cell>
        </row>
        <row r="148">
          <cell r="B148" t="str">
            <v>0664308</v>
          </cell>
          <cell r="C148" t="str">
            <v>Tafea college</v>
          </cell>
          <cell r="D148" t="str">
            <v>ENG</v>
          </cell>
          <cell r="E148" t="str">
            <v>Tafea PEB</v>
          </cell>
          <cell r="F148" t="str">
            <v>V</v>
          </cell>
          <cell r="G148" t="str">
            <v>Government of Vanuatu</v>
          </cell>
          <cell r="H148" t="str">
            <v>Tanna</v>
          </cell>
          <cell r="I148" t="str">
            <v>Tafea</v>
          </cell>
          <cell r="J148" t="str">
            <v>0084738001</v>
          </cell>
          <cell r="K148" t="str">
            <v>TAFEA COLLEGE</v>
          </cell>
          <cell r="L148" t="str">
            <v>SS</v>
          </cell>
          <cell r="M148" t="str">
            <v>Yes</v>
          </cell>
          <cell r="N148" t="str">
            <v xml:space="preserve">7 8 9 10 11 12 13 </v>
          </cell>
          <cell r="O148">
            <v>431</v>
          </cell>
          <cell r="P148">
            <v>429</v>
          </cell>
          <cell r="Q148">
            <v>429</v>
          </cell>
          <cell r="R148">
            <v>424</v>
          </cell>
          <cell r="S148">
            <v>424</v>
          </cell>
          <cell r="T148">
            <v>178</v>
          </cell>
        </row>
        <row r="149">
          <cell r="B149" t="str">
            <v>0664309</v>
          </cell>
          <cell r="C149" t="str">
            <v>Collège de Tafea/ Lycée de Tafea</v>
          </cell>
          <cell r="D149" t="str">
            <v>FRE</v>
          </cell>
          <cell r="E149" t="str">
            <v>Tafea PEB</v>
          </cell>
          <cell r="F149" t="str">
            <v>V</v>
          </cell>
          <cell r="G149" t="str">
            <v>Government of Vanuatu</v>
          </cell>
          <cell r="H149" t="str">
            <v>Tanna</v>
          </cell>
          <cell r="I149" t="str">
            <v>Tafea</v>
          </cell>
          <cell r="J149" t="str">
            <v>0084738001</v>
          </cell>
          <cell r="K149" t="str">
            <v>TAFEA COLLEGE</v>
          </cell>
          <cell r="L149" t="str">
            <v>SS</v>
          </cell>
          <cell r="M149" t="str">
            <v>Yes</v>
          </cell>
          <cell r="N149" t="str">
            <v xml:space="preserve">7 8 9 10 11 12 </v>
          </cell>
          <cell r="O149">
            <v>158</v>
          </cell>
          <cell r="P149">
            <v>150</v>
          </cell>
          <cell r="Q149">
            <v>170</v>
          </cell>
          <cell r="R149">
            <v>170</v>
          </cell>
          <cell r="S149">
            <v>170</v>
          </cell>
          <cell r="T149">
            <v>75</v>
          </cell>
        </row>
        <row r="150">
          <cell r="B150" t="str">
            <v>0664313</v>
          </cell>
          <cell r="C150" t="str">
            <v>Lowanatom Secondary</v>
          </cell>
          <cell r="D150" t="str">
            <v>FRE</v>
          </cell>
          <cell r="E150" t="str">
            <v>Catholic Education Authority</v>
          </cell>
          <cell r="F150" t="str">
            <v>G</v>
          </cell>
          <cell r="G150" t="str">
            <v>Church (Government Assisted)</v>
          </cell>
          <cell r="H150" t="str">
            <v>Tanna</v>
          </cell>
          <cell r="I150" t="str">
            <v>Tafea</v>
          </cell>
          <cell r="J150" t="str">
            <v>0084741001</v>
          </cell>
          <cell r="K150" t="str">
            <v>COLLEGE TECHNIQUE LOWANATOM</v>
          </cell>
          <cell r="L150" t="str">
            <v>SS</v>
          </cell>
          <cell r="M150" t="str">
            <v>No</v>
          </cell>
          <cell r="N150" t="str">
            <v xml:space="preserve">7 8 9 10 11 12 13 </v>
          </cell>
          <cell r="O150">
            <v>347</v>
          </cell>
          <cell r="P150">
            <v>347</v>
          </cell>
          <cell r="Q150">
            <v>347</v>
          </cell>
          <cell r="R150">
            <v>348</v>
          </cell>
          <cell r="S150">
            <v>348</v>
          </cell>
          <cell r="T150">
            <v>46</v>
          </cell>
        </row>
        <row r="151">
          <cell r="B151" t="str">
            <v>0664476</v>
          </cell>
          <cell r="C151" t="str">
            <v>Lowiepeng Secondary</v>
          </cell>
          <cell r="D151" t="str">
            <v>FRE</v>
          </cell>
          <cell r="E151" t="str">
            <v>Tafea PEB</v>
          </cell>
          <cell r="F151" t="str">
            <v>V</v>
          </cell>
          <cell r="G151" t="str">
            <v>Government of Vanuatu</v>
          </cell>
          <cell r="H151" t="str">
            <v>Tanna</v>
          </cell>
          <cell r="I151" t="str">
            <v>Tafea</v>
          </cell>
          <cell r="J151" t="str">
            <v>0084991001</v>
          </cell>
          <cell r="K151" t="str">
            <v>LOWIEPENG SECONDARY SCHOOL</v>
          </cell>
          <cell r="L151" t="str">
            <v>SS</v>
          </cell>
          <cell r="M151" t="str">
            <v>No</v>
          </cell>
          <cell r="N151" t="str">
            <v xml:space="preserve">7 8 9 10 </v>
          </cell>
          <cell r="O151">
            <v>103</v>
          </cell>
          <cell r="P151">
            <v>103</v>
          </cell>
          <cell r="Q151">
            <v>103</v>
          </cell>
          <cell r="R151">
            <v>103</v>
          </cell>
          <cell r="S151">
            <v>102</v>
          </cell>
          <cell r="T151">
            <v>51</v>
          </cell>
        </row>
        <row r="152">
          <cell r="B152" t="str">
            <v>0664495</v>
          </cell>
          <cell r="C152" t="str">
            <v>Kwamera Secondary</v>
          </cell>
          <cell r="D152" t="str">
            <v>ENG</v>
          </cell>
          <cell r="E152" t="str">
            <v>Tafea PEB</v>
          </cell>
          <cell r="F152" t="str">
            <v>V</v>
          </cell>
          <cell r="G152" t="str">
            <v>Government of Vanuatu</v>
          </cell>
          <cell r="H152" t="str">
            <v>Tanna</v>
          </cell>
          <cell r="I152" t="str">
            <v>Tafea</v>
          </cell>
          <cell r="J152" t="str">
            <v>0103593001</v>
          </cell>
          <cell r="K152" t="str">
            <v>KWAMERA, JUNIOR SECONDARY SCHOOL</v>
          </cell>
          <cell r="L152" t="str">
            <v>SS</v>
          </cell>
          <cell r="M152" t="str">
            <v>No</v>
          </cell>
          <cell r="N152" t="str">
            <v xml:space="preserve">7 8 9 10 </v>
          </cell>
          <cell r="O152">
            <v>73</v>
          </cell>
          <cell r="P152">
            <v>73</v>
          </cell>
          <cell r="Q152">
            <v>73</v>
          </cell>
          <cell r="R152">
            <v>74</v>
          </cell>
          <cell r="S152">
            <v>74</v>
          </cell>
          <cell r="T152">
            <v>70</v>
          </cell>
        </row>
        <row r="153">
          <cell r="B153" t="str">
            <v>0664506</v>
          </cell>
          <cell r="C153" t="str">
            <v>Naluken Secondary</v>
          </cell>
          <cell r="D153" t="str">
            <v>ENG</v>
          </cell>
          <cell r="E153" t="str">
            <v>Tafea PEB</v>
          </cell>
          <cell r="F153" t="str">
            <v>V</v>
          </cell>
          <cell r="G153" t="str">
            <v>Government of Vanuatu</v>
          </cell>
          <cell r="H153" t="str">
            <v>Tanna</v>
          </cell>
          <cell r="I153" t="str">
            <v>Tafea</v>
          </cell>
          <cell r="J153" t="str">
            <v>0120249001</v>
          </cell>
          <cell r="K153" t="str">
            <v>NALUKEN JUNIOR SECONDARY</v>
          </cell>
          <cell r="L153" t="str">
            <v>SS</v>
          </cell>
          <cell r="M153" t="str">
            <v>No</v>
          </cell>
          <cell r="N153" t="str">
            <v xml:space="preserve">7 8 9 10 11 12 </v>
          </cell>
          <cell r="O153">
            <v>400</v>
          </cell>
          <cell r="P153">
            <v>400</v>
          </cell>
          <cell r="Q153">
            <v>400</v>
          </cell>
          <cell r="R153">
            <v>291</v>
          </cell>
          <cell r="S153">
            <v>291</v>
          </cell>
          <cell r="T153">
            <v>375</v>
          </cell>
        </row>
        <row r="154">
          <cell r="B154" t="str">
            <v>0664509</v>
          </cell>
          <cell r="C154" t="str">
            <v>Latan (Tuhu) Secondary</v>
          </cell>
          <cell r="D154" t="str">
            <v>ENG</v>
          </cell>
          <cell r="E154" t="str">
            <v>Tafea PEB</v>
          </cell>
          <cell r="F154" t="str">
            <v>V</v>
          </cell>
          <cell r="G154" t="str">
            <v>Government of Vanuatu</v>
          </cell>
          <cell r="H154" t="str">
            <v>Tanna</v>
          </cell>
          <cell r="I154" t="str">
            <v>Tafea</v>
          </cell>
          <cell r="J154" t="str">
            <v>0128894001</v>
          </cell>
          <cell r="K154" t="str">
            <v>LATAN JUNIOR SECONDARY SCHOOL</v>
          </cell>
          <cell r="L154" t="str">
            <v>SS</v>
          </cell>
          <cell r="M154" t="str">
            <v>No</v>
          </cell>
          <cell r="N154" t="str">
            <v xml:space="preserve">7 8 9 10 </v>
          </cell>
          <cell r="O154">
            <v>237</v>
          </cell>
          <cell r="P154">
            <v>237</v>
          </cell>
          <cell r="Q154">
            <v>237</v>
          </cell>
          <cell r="R154">
            <v>277</v>
          </cell>
          <cell r="S154">
            <v>277</v>
          </cell>
          <cell r="T154">
            <v>134</v>
          </cell>
        </row>
        <row r="155">
          <cell r="B155" t="str">
            <v>0664522</v>
          </cell>
          <cell r="C155" t="str">
            <v>Lamlu Secondary</v>
          </cell>
          <cell r="D155" t="str">
            <v>FRE</v>
          </cell>
          <cell r="E155" t="str">
            <v>Catholic Education Authority</v>
          </cell>
          <cell r="F155" t="str">
            <v>G</v>
          </cell>
          <cell r="G155" t="str">
            <v>Church (Government Assisted)</v>
          </cell>
          <cell r="H155" t="str">
            <v>Tanna</v>
          </cell>
          <cell r="I155" t="str">
            <v>Tafea</v>
          </cell>
          <cell r="J155" t="str">
            <v>0085119001</v>
          </cell>
          <cell r="K155" t="str">
            <v>LAMLU PRIMARY SCHOOL</v>
          </cell>
          <cell r="L155" t="str">
            <v>SS</v>
          </cell>
          <cell r="M155" t="str">
            <v>Yes</v>
          </cell>
          <cell r="N155" t="str">
            <v xml:space="preserve">7 8 9 10 </v>
          </cell>
          <cell r="O155">
            <v>159</v>
          </cell>
          <cell r="P155">
            <v>157</v>
          </cell>
          <cell r="Q155">
            <v>157</v>
          </cell>
          <cell r="R155">
            <v>175</v>
          </cell>
          <cell r="S155">
            <v>175</v>
          </cell>
          <cell r="T155">
            <v>85</v>
          </cell>
        </row>
        <row r="156">
          <cell r="B156" t="str">
            <v>0664559</v>
          </cell>
          <cell r="C156" t="str">
            <v>Green Hill English Junior Secondary</v>
          </cell>
          <cell r="D156" t="str">
            <v>ENG</v>
          </cell>
          <cell r="E156" t="str">
            <v>Tafea PEB</v>
          </cell>
          <cell r="F156" t="str">
            <v>V</v>
          </cell>
          <cell r="G156" t="str">
            <v>Government of Vanuatu</v>
          </cell>
          <cell r="H156" t="str">
            <v>Tanna</v>
          </cell>
          <cell r="I156" t="str">
            <v>Tafea</v>
          </cell>
          <cell r="J156" t="str">
            <v>0085016001</v>
          </cell>
          <cell r="K156" t="str">
            <v>GREEN HILL PRIMARY SCHOOL</v>
          </cell>
          <cell r="L156" t="str">
            <v>SS</v>
          </cell>
          <cell r="M156" t="str">
            <v>Yes</v>
          </cell>
          <cell r="N156" t="str">
            <v xml:space="preserve">7 8 9 10 </v>
          </cell>
          <cell r="O156">
            <v>93</v>
          </cell>
          <cell r="P156">
            <v>93</v>
          </cell>
          <cell r="Q156">
            <v>93</v>
          </cell>
          <cell r="R156">
            <v>102</v>
          </cell>
          <cell r="S156">
            <v>102</v>
          </cell>
          <cell r="T156">
            <v>50</v>
          </cell>
        </row>
        <row r="157">
          <cell r="B157" t="str">
            <v>0664562</v>
          </cell>
          <cell r="C157" t="str">
            <v>Entan Vui Jnr Secondary</v>
          </cell>
          <cell r="D157" t="str">
            <v>ENG</v>
          </cell>
          <cell r="E157" t="str">
            <v>Seven Day Adventist</v>
          </cell>
          <cell r="F157" t="str">
            <v>G</v>
          </cell>
          <cell r="G157" t="str">
            <v>Church (Government Assisted)</v>
          </cell>
          <cell r="H157" t="str">
            <v>Tanna</v>
          </cell>
          <cell r="I157" t="str">
            <v>Tafea</v>
          </cell>
          <cell r="J157" t="str">
            <v>0098404001</v>
          </cell>
          <cell r="K157" t="str">
            <v>ENTAN - VUI PRIMARY SCHOOL</v>
          </cell>
          <cell r="L157" t="str">
            <v>SS</v>
          </cell>
          <cell r="M157" t="str">
            <v>Yes</v>
          </cell>
          <cell r="N157" t="str">
            <v xml:space="preserve">7 8 9 10 </v>
          </cell>
          <cell r="O157">
            <v>65</v>
          </cell>
          <cell r="P157">
            <v>65</v>
          </cell>
          <cell r="Q157">
            <v>65</v>
          </cell>
          <cell r="R157">
            <v>64</v>
          </cell>
          <cell r="S157">
            <v>64</v>
          </cell>
          <cell r="T157">
            <v>60</v>
          </cell>
        </row>
        <row r="158">
          <cell r="B158" t="str">
            <v>0664563</v>
          </cell>
          <cell r="C158" t="str">
            <v>Green Hill French Junior Secondary</v>
          </cell>
          <cell r="D158" t="str">
            <v>FRE</v>
          </cell>
          <cell r="E158" t="str">
            <v>Tafea PEB</v>
          </cell>
          <cell r="F158" t="str">
            <v>V</v>
          </cell>
          <cell r="G158" t="str">
            <v>Government of Vanuatu</v>
          </cell>
          <cell r="H158" t="str">
            <v>Tanna</v>
          </cell>
          <cell r="I158" t="str">
            <v>Tafea</v>
          </cell>
          <cell r="J158" t="str">
            <v>0085016001</v>
          </cell>
          <cell r="K158" t="str">
            <v>GREEN HILL PRIMARY SCHOOL</v>
          </cell>
          <cell r="L158" t="str">
            <v>SS</v>
          </cell>
          <cell r="M158" t="str">
            <v>No</v>
          </cell>
          <cell r="N158" t="str">
            <v xml:space="preserve">7 8 9 10 </v>
          </cell>
          <cell r="O158">
            <v>48</v>
          </cell>
          <cell r="P158">
            <v>49</v>
          </cell>
          <cell r="Q158">
            <v>49</v>
          </cell>
          <cell r="R158">
            <v>53</v>
          </cell>
          <cell r="S158">
            <v>53</v>
          </cell>
          <cell r="T158">
            <v>37</v>
          </cell>
        </row>
        <row r="159">
          <cell r="B159" t="str">
            <v>0664570</v>
          </cell>
          <cell r="C159" t="str">
            <v>Louwanpakil Secondary</v>
          </cell>
          <cell r="D159" t="str">
            <v>ENG</v>
          </cell>
          <cell r="E159" t="str">
            <v>Tafea PEB</v>
          </cell>
          <cell r="F159" t="str">
            <v>V</v>
          </cell>
          <cell r="G159" t="str">
            <v>Government of Vanuatu</v>
          </cell>
          <cell r="H159" t="str">
            <v>Tanna</v>
          </cell>
          <cell r="I159" t="str">
            <v>Tafea</v>
          </cell>
          <cell r="J159" t="str">
            <v>0210349001</v>
          </cell>
          <cell r="K159" t="str">
            <v>LOUWANPAKIL PRIMARY SCHOOL</v>
          </cell>
          <cell r="L159" t="str">
            <v>SS</v>
          </cell>
          <cell r="M159" t="str">
            <v>No</v>
          </cell>
          <cell r="N159" t="str">
            <v xml:space="preserve">7 8 </v>
          </cell>
          <cell r="O159">
            <v>27</v>
          </cell>
          <cell r="P159">
            <v>27</v>
          </cell>
          <cell r="Q159">
            <v>27</v>
          </cell>
          <cell r="R159">
            <v>27</v>
          </cell>
          <cell r="S159">
            <v>27</v>
          </cell>
          <cell r="T159">
            <v>6</v>
          </cell>
        </row>
        <row r="160">
          <cell r="B160" t="str">
            <v>0664571</v>
          </cell>
          <cell r="C160" t="str">
            <v>Port Resolution Junior Secondary</v>
          </cell>
          <cell r="D160" t="str">
            <v>ENG</v>
          </cell>
          <cell r="E160" t="str">
            <v>Tafea PEB</v>
          </cell>
          <cell r="F160" t="str">
            <v>V</v>
          </cell>
          <cell r="G160" t="str">
            <v>Government of Vanuatu</v>
          </cell>
          <cell r="H160" t="str">
            <v>Tanna</v>
          </cell>
          <cell r="I160" t="str">
            <v>Tafea</v>
          </cell>
          <cell r="J160" t="str">
            <v>0084997001</v>
          </cell>
          <cell r="K160" t="str">
            <v>PORT RESOLUTION PRIMARY SCHOOL</v>
          </cell>
          <cell r="L160" t="str">
            <v>SS</v>
          </cell>
          <cell r="M160" t="str">
            <v>No</v>
          </cell>
          <cell r="N160" t="str">
            <v xml:space="preserve">7 8 9 10 </v>
          </cell>
          <cell r="O160">
            <v>57</v>
          </cell>
          <cell r="P160">
            <v>57</v>
          </cell>
          <cell r="Q160">
            <v>57</v>
          </cell>
          <cell r="R160">
            <v>57</v>
          </cell>
          <cell r="S160">
            <v>57</v>
          </cell>
          <cell r="T160">
            <v>11</v>
          </cell>
        </row>
        <row r="161">
          <cell r="B161" t="str">
            <v>0665453</v>
          </cell>
          <cell r="C161" t="str">
            <v>Ishia Secondary</v>
          </cell>
          <cell r="D161" t="str">
            <v>ENG</v>
          </cell>
          <cell r="E161" t="str">
            <v>Tafea PEB</v>
          </cell>
          <cell r="F161" t="str">
            <v>V</v>
          </cell>
          <cell r="G161" t="str">
            <v>Government of Vanuatu</v>
          </cell>
          <cell r="H161" t="str">
            <v>Futuna</v>
          </cell>
          <cell r="I161" t="str">
            <v>Tafea</v>
          </cell>
          <cell r="J161" t="str">
            <v>0084739001</v>
          </cell>
          <cell r="K161" t="str">
            <v>ISHIA JUNIOR SECONDARY SCHOOL</v>
          </cell>
          <cell r="L161" t="str">
            <v>SS</v>
          </cell>
          <cell r="M161" t="str">
            <v>No</v>
          </cell>
          <cell r="N161" t="str">
            <v xml:space="preserve">7 8 9 10 </v>
          </cell>
          <cell r="O161">
            <v>108</v>
          </cell>
          <cell r="P161">
            <v>108</v>
          </cell>
          <cell r="Q161">
            <v>108</v>
          </cell>
          <cell r="R161">
            <v>108</v>
          </cell>
          <cell r="S161">
            <v>109</v>
          </cell>
          <cell r="T161">
            <v>23</v>
          </cell>
        </row>
        <row r="162">
          <cell r="B162" t="str">
            <v>0667300</v>
          </cell>
          <cell r="C162" t="str">
            <v>Teruja English Secondary</v>
          </cell>
          <cell r="D162" t="str">
            <v>ENG</v>
          </cell>
          <cell r="E162" t="str">
            <v>Tafea PEB</v>
          </cell>
          <cell r="F162" t="str">
            <v>V</v>
          </cell>
          <cell r="G162" t="str">
            <v>Government of Vanuatu</v>
          </cell>
          <cell r="H162" t="str">
            <v>Aneityum</v>
          </cell>
          <cell r="I162" t="str">
            <v>Tafea</v>
          </cell>
          <cell r="J162" t="str">
            <v>0084734001</v>
          </cell>
          <cell r="K162" t="str">
            <v>TERUJA JUNIOR SECONDARY SCHOOL</v>
          </cell>
          <cell r="L162" t="str">
            <v>SS</v>
          </cell>
          <cell r="M162" t="str">
            <v>No</v>
          </cell>
          <cell r="N162" t="str">
            <v xml:space="preserve">7 8 9 10 </v>
          </cell>
          <cell r="O162">
            <v>131</v>
          </cell>
          <cell r="P162">
            <v>131</v>
          </cell>
          <cell r="Q162">
            <v>131</v>
          </cell>
          <cell r="R162">
            <v>118</v>
          </cell>
          <cell r="S162">
            <v>118</v>
          </cell>
          <cell r="T162">
            <v>89</v>
          </cell>
        </row>
        <row r="163">
          <cell r="B163" t="str">
            <v>066782</v>
          </cell>
          <cell r="C163" t="str">
            <v>Teruja French Secondary</v>
          </cell>
          <cell r="D163" t="str">
            <v>FRE</v>
          </cell>
          <cell r="E163" t="str">
            <v>Tafea PEB</v>
          </cell>
          <cell r="F163" t="str">
            <v>V</v>
          </cell>
          <cell r="G163" t="str">
            <v>Government of Vanuatu</v>
          </cell>
          <cell r="H163" t="str">
            <v>Aneityum</v>
          </cell>
          <cell r="I163" t="str">
            <v>Tafea</v>
          </cell>
          <cell r="J163" t="str">
            <v>0084734001</v>
          </cell>
          <cell r="K163" t="str">
            <v>TERUJA JUNIOR SECONDARY SCHOOL</v>
          </cell>
          <cell r="L163" t="str">
            <v>SS</v>
          </cell>
          <cell r="M163" t="str">
            <v>No</v>
          </cell>
          <cell r="N163" t="str">
            <v xml:space="preserve">7 8 9 10 </v>
          </cell>
          <cell r="O163">
            <v>23</v>
          </cell>
          <cell r="P163">
            <v>23</v>
          </cell>
          <cell r="Q163">
            <v>23</v>
          </cell>
          <cell r="R163">
            <v>22</v>
          </cell>
          <cell r="S163">
            <v>22</v>
          </cell>
          <cell r="T163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DB304-B2B1-42FB-AB07-6C2087B2DCE7}">
  <dimension ref="A1:AF179"/>
  <sheetViews>
    <sheetView tabSelected="1" workbookViewId="0">
      <selection activeCell="AL19" sqref="AL19"/>
    </sheetView>
  </sheetViews>
  <sheetFormatPr defaultRowHeight="15" x14ac:dyDescent="0.25"/>
  <cols>
    <col min="2" max="2" width="16.7109375" style="1" customWidth="1"/>
    <col min="3" max="3" width="33.140625" style="1" customWidth="1"/>
    <col min="4" max="4" width="10.140625" style="1" customWidth="1"/>
    <col min="5" max="5" width="46.7109375" style="1" hidden="1" customWidth="1"/>
    <col min="6" max="6" width="19.7109375" style="1" hidden="1" customWidth="1"/>
    <col min="7" max="7" width="27.85546875" style="1" hidden="1" customWidth="1"/>
    <col min="8" max="8" width="12.7109375" style="1" hidden="1" customWidth="1"/>
    <col min="9" max="9" width="15" style="1" customWidth="1"/>
    <col min="10" max="10" width="12.42578125" style="1" customWidth="1"/>
    <col min="11" max="11" width="38.5703125" style="1" customWidth="1"/>
    <col min="12" max="12" width="12.28515625" style="1" hidden="1" customWidth="1"/>
    <col min="13" max="13" width="12.7109375" style="1" hidden="1" customWidth="1"/>
    <col min="14" max="14" width="18.42578125" style="1" hidden="1" customWidth="1"/>
    <col min="15" max="16" width="10.7109375" style="1" hidden="1" customWidth="1"/>
    <col min="17" max="18" width="14.140625" style="1" hidden="1" customWidth="1"/>
    <col min="19" max="21" width="10.7109375" style="1" hidden="1" customWidth="1"/>
    <col min="22" max="22" width="13.28515625" style="1" hidden="1" customWidth="1"/>
    <col min="23" max="23" width="12.7109375" style="1" hidden="1" customWidth="1"/>
    <col min="24" max="24" width="12.42578125" style="1" hidden="1" customWidth="1"/>
    <col min="25" max="25" width="13.140625" style="1" hidden="1" customWidth="1"/>
    <col min="26" max="26" width="11.140625" style="1" hidden="1" customWidth="1"/>
    <col min="27" max="27" width="15.28515625" style="2" hidden="1" customWidth="1"/>
    <col min="28" max="29" width="13.7109375" style="1" hidden="1" customWidth="1"/>
    <col min="30" max="30" width="13.7109375" style="3" hidden="1" customWidth="1"/>
    <col min="31" max="31" width="13.7109375" style="4" customWidth="1"/>
    <col min="32" max="32" width="21.28515625" style="3" customWidth="1"/>
  </cols>
  <sheetData>
    <row r="1" spans="1:32" s="5" customFormat="1" ht="26.25" x14ac:dyDescent="0.4">
      <c r="B1" s="6" t="s">
        <v>401</v>
      </c>
      <c r="C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7"/>
      <c r="AB1" s="6"/>
      <c r="AC1" s="6"/>
      <c r="AD1" s="6"/>
      <c r="AE1" s="7"/>
      <c r="AF1" s="6"/>
    </row>
    <row r="2" spans="1:32" s="8" customFormat="1" ht="90" x14ac:dyDescent="0.2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5" t="s">
        <v>7</v>
      </c>
      <c r="G2" s="25" t="s">
        <v>8</v>
      </c>
      <c r="H2" s="25" t="s">
        <v>9</v>
      </c>
      <c r="I2" s="25" t="s">
        <v>10</v>
      </c>
      <c r="J2" s="25" t="s">
        <v>11</v>
      </c>
      <c r="K2" s="25" t="s">
        <v>12</v>
      </c>
      <c r="L2" s="25" t="s">
        <v>0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</row>
    <row r="3" spans="1:32" x14ac:dyDescent="0.25">
      <c r="A3" s="9">
        <v>1</v>
      </c>
      <c r="B3" s="23" t="s">
        <v>33</v>
      </c>
      <c r="C3" s="10" t="s">
        <v>34</v>
      </c>
      <c r="D3" s="10" t="s">
        <v>35</v>
      </c>
      <c r="E3" s="10" t="s">
        <v>36</v>
      </c>
      <c r="F3" s="10" t="s">
        <v>37</v>
      </c>
      <c r="G3" s="10" t="s">
        <v>38</v>
      </c>
      <c r="H3" s="10" t="s">
        <v>39</v>
      </c>
      <c r="I3" s="10" t="s">
        <v>40</v>
      </c>
      <c r="J3" s="10" t="s">
        <v>41</v>
      </c>
      <c r="K3" s="10" t="s">
        <v>42</v>
      </c>
      <c r="L3" s="10" t="s">
        <v>1</v>
      </c>
      <c r="M3" s="11" t="s">
        <v>43</v>
      </c>
      <c r="N3" s="10" t="s">
        <v>44</v>
      </c>
      <c r="O3" s="12">
        <v>214</v>
      </c>
      <c r="P3" s="13">
        <f>VLOOKUP(B3,'[1]School Detailed Data'!A$11:CG$115,85,FALSE)</f>
        <v>214</v>
      </c>
      <c r="Q3" s="12">
        <v>26</v>
      </c>
      <c r="R3" s="13">
        <f>VLOOKUP(B3,'[1]Student Data Wthout BRN'!Z$2:AB$153,3,FALSE)</f>
        <v>25</v>
      </c>
      <c r="S3" s="12">
        <f t="shared" ref="S3:T18" si="0">O3-Q3</f>
        <v>188</v>
      </c>
      <c r="T3" s="13">
        <f t="shared" si="0"/>
        <v>189</v>
      </c>
      <c r="U3" s="13">
        <f t="shared" ref="U3:U47" si="1">T3-S3</f>
        <v>1</v>
      </c>
      <c r="V3" s="14">
        <v>42000</v>
      </c>
      <c r="W3" s="15">
        <f t="shared" ref="W3:W47" si="2">S3*V3</f>
        <v>7896000</v>
      </c>
      <c r="X3" s="15">
        <f>VLOOKUP(B3,'[2]Tranche 1 Actual 2024'!$B$12:$R$152,17,FALSE)</f>
        <v>2494800</v>
      </c>
      <c r="Y3" s="15">
        <f>VLOOKUP(B3,'[2]Tranche 2 Actual 2024'!$B$12:$X$135,23,FALSE)</f>
        <v>2494800</v>
      </c>
      <c r="Z3" s="15">
        <f t="shared" ref="Z3:Z47" si="3">W3-X3-Y3</f>
        <v>2906400</v>
      </c>
      <c r="AA3" s="16">
        <f t="shared" ref="AA3:AA47" si="4">U3*V3</f>
        <v>42000</v>
      </c>
      <c r="AB3" s="15"/>
      <c r="AC3" s="15">
        <f t="shared" ref="AC3:AC47" si="5">Z3-AB3</f>
        <v>2906400</v>
      </c>
      <c r="AD3" s="17">
        <f t="shared" ref="AD3:AD47" si="6">IF(AC3&gt;=0,AC3,0)</f>
        <v>2906400</v>
      </c>
      <c r="AE3" s="22">
        <f t="shared" ref="AE3:AE31" si="7">IF(AA3&gt;=0,AA3,0)</f>
        <v>42000</v>
      </c>
      <c r="AF3" s="17" t="s">
        <v>45</v>
      </c>
    </row>
    <row r="4" spans="1:32" x14ac:dyDescent="0.25">
      <c r="A4" s="9">
        <v>2</v>
      </c>
      <c r="B4" s="23" t="s">
        <v>46</v>
      </c>
      <c r="C4" s="10" t="s">
        <v>47</v>
      </c>
      <c r="D4" s="10" t="s">
        <v>35</v>
      </c>
      <c r="E4" s="10" t="s">
        <v>48</v>
      </c>
      <c r="F4" s="10" t="s">
        <v>49</v>
      </c>
      <c r="G4" s="10" t="s">
        <v>50</v>
      </c>
      <c r="H4" s="10" t="s">
        <v>51</v>
      </c>
      <c r="I4" s="10" t="s">
        <v>52</v>
      </c>
      <c r="J4" s="10" t="s">
        <v>53</v>
      </c>
      <c r="K4" s="10" t="s">
        <v>54</v>
      </c>
      <c r="L4" s="10" t="s">
        <v>1</v>
      </c>
      <c r="M4" s="11" t="s">
        <v>55</v>
      </c>
      <c r="N4" s="10" t="s">
        <v>44</v>
      </c>
      <c r="O4" s="12">
        <v>529</v>
      </c>
      <c r="P4" s="13">
        <f>VLOOKUP(B4,'[1]School Detailed Data'!A$11:CG$115,85,FALSE)</f>
        <v>534</v>
      </c>
      <c r="Q4" s="12">
        <v>44</v>
      </c>
      <c r="R4" s="13">
        <f>VLOOKUP(B4,'[1]Student Data Wthout BRN'!Z$2:AB$153,3,FALSE)</f>
        <v>20</v>
      </c>
      <c r="S4" s="12">
        <f t="shared" si="0"/>
        <v>485</v>
      </c>
      <c r="T4" s="13">
        <f t="shared" si="0"/>
        <v>514</v>
      </c>
      <c r="U4" s="13">
        <f t="shared" si="1"/>
        <v>29</v>
      </c>
      <c r="V4" s="14">
        <v>42000</v>
      </c>
      <c r="W4" s="15">
        <f t="shared" si="2"/>
        <v>20370000</v>
      </c>
      <c r="X4" s="15">
        <f>VLOOKUP(B4,'[2]Tranche 1 Actual 2024'!$B$12:$R$152,17,FALSE)</f>
        <v>5934600</v>
      </c>
      <c r="Y4" s="15">
        <f>VLOOKUP(B4,'[2]Tranche 2 Actual 2024'!$B$12:$X$135,23,FALSE)</f>
        <v>5934600</v>
      </c>
      <c r="Z4" s="15">
        <f t="shared" si="3"/>
        <v>8500800</v>
      </c>
      <c r="AA4" s="16">
        <f t="shared" si="4"/>
        <v>1218000</v>
      </c>
      <c r="AB4" s="15"/>
      <c r="AC4" s="15">
        <f t="shared" si="5"/>
        <v>8500800</v>
      </c>
      <c r="AD4" s="17">
        <f t="shared" si="6"/>
        <v>8500800</v>
      </c>
      <c r="AE4" s="22">
        <f t="shared" si="7"/>
        <v>1218000</v>
      </c>
      <c r="AF4" s="17" t="s">
        <v>45</v>
      </c>
    </row>
    <row r="5" spans="1:32" x14ac:dyDescent="0.25">
      <c r="A5" s="9">
        <v>3</v>
      </c>
      <c r="B5" s="23" t="s">
        <v>56</v>
      </c>
      <c r="C5" s="10" t="s">
        <v>57</v>
      </c>
      <c r="D5" s="10" t="s">
        <v>35</v>
      </c>
      <c r="E5" s="10" t="s">
        <v>58</v>
      </c>
      <c r="F5" s="10" t="s">
        <v>49</v>
      </c>
      <c r="G5" s="10" t="s">
        <v>50</v>
      </c>
      <c r="H5" s="10" t="s">
        <v>59</v>
      </c>
      <c r="I5" s="10" t="s">
        <v>52</v>
      </c>
      <c r="J5" s="10" t="s">
        <v>60</v>
      </c>
      <c r="K5" s="10" t="s">
        <v>61</v>
      </c>
      <c r="L5" s="10" t="s">
        <v>1</v>
      </c>
      <c r="M5" s="11" t="s">
        <v>55</v>
      </c>
      <c r="N5" s="10" t="s">
        <v>62</v>
      </c>
      <c r="O5" s="12">
        <v>630</v>
      </c>
      <c r="P5" s="13">
        <f>VLOOKUP(B5,'[1]School Detailed Data'!A$11:CG$115,85,FALSE)</f>
        <v>631</v>
      </c>
      <c r="Q5" s="12">
        <v>23</v>
      </c>
      <c r="R5" s="13">
        <f>VLOOKUP(B5,'[1]Student Data Wthout BRN'!Z$2:AB$153,3,FALSE)</f>
        <v>14</v>
      </c>
      <c r="S5" s="12">
        <f t="shared" si="0"/>
        <v>607</v>
      </c>
      <c r="T5" s="13">
        <f t="shared" si="0"/>
        <v>617</v>
      </c>
      <c r="U5" s="13">
        <f t="shared" si="1"/>
        <v>10</v>
      </c>
      <c r="V5" s="14">
        <v>42000</v>
      </c>
      <c r="W5" s="15">
        <f t="shared" si="2"/>
        <v>25494000</v>
      </c>
      <c r="X5" s="15">
        <f>VLOOKUP(B5,'[2]Tranche 1 Actual 2024'!$B$12:$R$152,17,FALSE)</f>
        <v>5203800</v>
      </c>
      <c r="Y5" s="15">
        <f>VLOOKUP(B5,'[2]Tranche 2 Actual 2024'!$B$12:$X$135,23,FALSE)</f>
        <v>5203800</v>
      </c>
      <c r="Z5" s="15">
        <f t="shared" si="3"/>
        <v>15086400</v>
      </c>
      <c r="AA5" s="16">
        <f t="shared" si="4"/>
        <v>420000</v>
      </c>
      <c r="AB5" s="15"/>
      <c r="AC5" s="15">
        <f t="shared" si="5"/>
        <v>15086400</v>
      </c>
      <c r="AD5" s="17">
        <f t="shared" si="6"/>
        <v>15086400</v>
      </c>
      <c r="AE5" s="22">
        <f t="shared" si="7"/>
        <v>420000</v>
      </c>
      <c r="AF5" s="17" t="s">
        <v>45</v>
      </c>
    </row>
    <row r="6" spans="1:32" x14ac:dyDescent="0.25">
      <c r="A6" s="9">
        <v>4</v>
      </c>
      <c r="B6" s="23" t="s">
        <v>63</v>
      </c>
      <c r="C6" s="10" t="s">
        <v>64</v>
      </c>
      <c r="D6" s="10" t="s">
        <v>35</v>
      </c>
      <c r="E6" s="10" t="s">
        <v>65</v>
      </c>
      <c r="F6" s="10" t="s">
        <v>37</v>
      </c>
      <c r="G6" s="10" t="s">
        <v>38</v>
      </c>
      <c r="H6" s="10" t="s">
        <v>59</v>
      </c>
      <c r="I6" s="10" t="s">
        <v>52</v>
      </c>
      <c r="J6" s="10" t="s">
        <v>66</v>
      </c>
      <c r="K6" s="10" t="s">
        <v>67</v>
      </c>
      <c r="L6" s="10" t="s">
        <v>1</v>
      </c>
      <c r="M6" s="11" t="s">
        <v>55</v>
      </c>
      <c r="N6" s="10" t="s">
        <v>44</v>
      </c>
      <c r="O6" s="12">
        <v>696</v>
      </c>
      <c r="P6" s="13">
        <f>VLOOKUP(B6,'[1]School Detailed Data'!A$11:CG$115,85,FALSE)</f>
        <v>699</v>
      </c>
      <c r="Q6" s="12">
        <v>26</v>
      </c>
      <c r="R6" s="13">
        <f>VLOOKUP(B6,'[1]Student Data Wthout BRN'!Z$2:AB$153,3,FALSE)</f>
        <v>14</v>
      </c>
      <c r="S6" s="12">
        <f t="shared" si="0"/>
        <v>670</v>
      </c>
      <c r="T6" s="13">
        <f t="shared" si="0"/>
        <v>685</v>
      </c>
      <c r="U6" s="13">
        <f t="shared" si="1"/>
        <v>15</v>
      </c>
      <c r="V6" s="14">
        <v>42000</v>
      </c>
      <c r="W6" s="15">
        <f t="shared" si="2"/>
        <v>28140000</v>
      </c>
      <c r="X6" s="15">
        <f>VLOOKUP(B6,'[2]Tranche 1 Actual 2024'!$B$12:$R$152,17,FALSE)</f>
        <v>8152200</v>
      </c>
      <c r="Y6" s="15">
        <f>VLOOKUP(B6,'[2]Tranche 2 Actual 2024'!$B$12:$X$135,23,FALSE)</f>
        <v>8152200</v>
      </c>
      <c r="Z6" s="15">
        <f t="shared" si="3"/>
        <v>11835600</v>
      </c>
      <c r="AA6" s="16">
        <f t="shared" si="4"/>
        <v>630000</v>
      </c>
      <c r="AB6" s="15"/>
      <c r="AC6" s="15">
        <f t="shared" si="5"/>
        <v>11835600</v>
      </c>
      <c r="AD6" s="17">
        <f t="shared" si="6"/>
        <v>11835600</v>
      </c>
      <c r="AE6" s="22">
        <f t="shared" si="7"/>
        <v>630000</v>
      </c>
      <c r="AF6" s="17" t="s">
        <v>45</v>
      </c>
    </row>
    <row r="7" spans="1:32" x14ac:dyDescent="0.25">
      <c r="A7" s="9">
        <v>5</v>
      </c>
      <c r="B7" s="23" t="s">
        <v>68</v>
      </c>
      <c r="C7" s="10" t="s">
        <v>69</v>
      </c>
      <c r="D7" s="10" t="s">
        <v>70</v>
      </c>
      <c r="E7" s="10" t="s">
        <v>71</v>
      </c>
      <c r="F7" s="10" t="s">
        <v>49</v>
      </c>
      <c r="G7" s="10" t="s">
        <v>50</v>
      </c>
      <c r="H7" s="10" t="s">
        <v>59</v>
      </c>
      <c r="I7" s="10" t="s">
        <v>52</v>
      </c>
      <c r="J7" s="10" t="s">
        <v>72</v>
      </c>
      <c r="K7" s="10" t="s">
        <v>73</v>
      </c>
      <c r="L7" s="10" t="s">
        <v>1</v>
      </c>
      <c r="M7" s="11" t="s">
        <v>55</v>
      </c>
      <c r="N7" s="10" t="s">
        <v>62</v>
      </c>
      <c r="O7" s="12">
        <v>94</v>
      </c>
      <c r="P7" s="13">
        <f>VLOOKUP(B7,'[1]School Detailed Data'!A$11:CG$115,85,FALSE)</f>
        <v>94</v>
      </c>
      <c r="Q7" s="12">
        <v>10</v>
      </c>
      <c r="R7" s="13">
        <f>VLOOKUP(B7,'[1]Student Data Wthout BRN'!Z$2:AB$153,3,FALSE)</f>
        <v>9</v>
      </c>
      <c r="S7" s="12">
        <f t="shared" si="0"/>
        <v>84</v>
      </c>
      <c r="T7" s="13">
        <f t="shared" si="0"/>
        <v>85</v>
      </c>
      <c r="U7" s="13">
        <f t="shared" si="1"/>
        <v>1</v>
      </c>
      <c r="V7" s="14">
        <v>42000</v>
      </c>
      <c r="W7" s="15">
        <f t="shared" si="2"/>
        <v>3528000</v>
      </c>
      <c r="X7" s="15">
        <f>VLOOKUP(B7,'[2]Tranche 1 Actual 2024'!$B$12:$R$152,17,FALSE)</f>
        <v>630000</v>
      </c>
      <c r="Y7" s="15">
        <f>VLOOKUP(B7,'[2]Tranche 2 Actual 2024'!$B$12:$X$135,23,FALSE)</f>
        <v>630000</v>
      </c>
      <c r="Z7" s="15">
        <f t="shared" si="3"/>
        <v>2268000</v>
      </c>
      <c r="AA7" s="16">
        <f t="shared" si="4"/>
        <v>42000</v>
      </c>
      <c r="AB7" s="15"/>
      <c r="AC7" s="15">
        <f t="shared" si="5"/>
        <v>2268000</v>
      </c>
      <c r="AD7" s="17">
        <f t="shared" si="6"/>
        <v>2268000</v>
      </c>
      <c r="AE7" s="22">
        <f t="shared" si="7"/>
        <v>42000</v>
      </c>
      <c r="AF7" s="17" t="s">
        <v>45</v>
      </c>
    </row>
    <row r="8" spans="1:32" x14ac:dyDescent="0.25">
      <c r="A8" s="9">
        <v>6</v>
      </c>
      <c r="B8" s="23" t="s">
        <v>74</v>
      </c>
      <c r="C8" s="10" t="s">
        <v>75</v>
      </c>
      <c r="D8" s="10" t="s">
        <v>35</v>
      </c>
      <c r="E8" s="10" t="s">
        <v>76</v>
      </c>
      <c r="F8" s="10" t="s">
        <v>49</v>
      </c>
      <c r="G8" s="10" t="s">
        <v>50</v>
      </c>
      <c r="H8" s="10" t="s">
        <v>59</v>
      </c>
      <c r="I8" s="10" t="s">
        <v>52</v>
      </c>
      <c r="J8" s="10" t="s">
        <v>77</v>
      </c>
      <c r="K8" s="10" t="s">
        <v>78</v>
      </c>
      <c r="L8" s="10" t="s">
        <v>1</v>
      </c>
      <c r="M8" s="11" t="s">
        <v>55</v>
      </c>
      <c r="N8" s="10" t="s">
        <v>62</v>
      </c>
      <c r="O8" s="12">
        <v>74</v>
      </c>
      <c r="P8" s="13">
        <f>VLOOKUP(B8,'[1]School Detailed Data'!A$11:CG$115,85,FALSE)</f>
        <v>75</v>
      </c>
      <c r="Q8" s="12">
        <v>0</v>
      </c>
      <c r="R8" s="13">
        <f>VLOOKUP(B8,'[1]Student Data Wthout BRN'!Z$2:AB$153,3,FALSE)</f>
        <v>0</v>
      </c>
      <c r="S8" s="12">
        <f t="shared" si="0"/>
        <v>74</v>
      </c>
      <c r="T8" s="13">
        <f t="shared" si="0"/>
        <v>75</v>
      </c>
      <c r="U8" s="13">
        <f t="shared" si="1"/>
        <v>1</v>
      </c>
      <c r="V8" s="14">
        <v>42000</v>
      </c>
      <c r="W8" s="15">
        <f t="shared" si="2"/>
        <v>3108000</v>
      </c>
      <c r="X8" s="15">
        <f>VLOOKUP(B8,'[2]Tranche 1 Actual 2024'!$B$12:$R$152,17,FALSE)</f>
        <v>919800</v>
      </c>
      <c r="Y8" s="15">
        <f>VLOOKUP(B8,'[2]Tranche 2 Actual 2024'!$B$12:$X$135,23,FALSE)</f>
        <v>919800</v>
      </c>
      <c r="Z8" s="15">
        <f t="shared" si="3"/>
        <v>1268400</v>
      </c>
      <c r="AA8" s="16">
        <f t="shared" si="4"/>
        <v>42000</v>
      </c>
      <c r="AB8" s="15"/>
      <c r="AC8" s="15">
        <f t="shared" si="5"/>
        <v>1268400</v>
      </c>
      <c r="AD8" s="17">
        <f t="shared" si="6"/>
        <v>1268400</v>
      </c>
      <c r="AE8" s="22">
        <f t="shared" si="7"/>
        <v>42000</v>
      </c>
      <c r="AF8" s="17" t="s">
        <v>45</v>
      </c>
    </row>
    <row r="9" spans="1:32" x14ac:dyDescent="0.25">
      <c r="A9" s="9">
        <v>7</v>
      </c>
      <c r="B9" s="23" t="s">
        <v>79</v>
      </c>
      <c r="C9" s="10" t="s">
        <v>80</v>
      </c>
      <c r="D9" s="10" t="s">
        <v>35</v>
      </c>
      <c r="E9" s="10" t="s">
        <v>65</v>
      </c>
      <c r="F9" s="10" t="s">
        <v>37</v>
      </c>
      <c r="G9" s="10" t="s">
        <v>38</v>
      </c>
      <c r="H9" s="10" t="s">
        <v>59</v>
      </c>
      <c r="I9" s="10" t="s">
        <v>52</v>
      </c>
      <c r="J9" s="10" t="s">
        <v>81</v>
      </c>
      <c r="K9" s="10" t="s">
        <v>82</v>
      </c>
      <c r="L9" s="10" t="s">
        <v>1</v>
      </c>
      <c r="M9" s="11" t="s">
        <v>55</v>
      </c>
      <c r="N9" s="10" t="s">
        <v>44</v>
      </c>
      <c r="O9" s="12">
        <v>1034</v>
      </c>
      <c r="P9" s="13">
        <f>VLOOKUP(B9,'[1]School Detailed Data'!A$11:CG$115,85,FALSE)</f>
        <v>1038</v>
      </c>
      <c r="Q9" s="12">
        <v>8</v>
      </c>
      <c r="R9" s="13">
        <f>VLOOKUP(B9,'[1]Student Data Wthout BRN'!Z$2:AB$153,3,FALSE)</f>
        <v>9</v>
      </c>
      <c r="S9" s="12">
        <f t="shared" si="0"/>
        <v>1026</v>
      </c>
      <c r="T9" s="13">
        <f t="shared" si="0"/>
        <v>1029</v>
      </c>
      <c r="U9" s="13">
        <f t="shared" si="1"/>
        <v>3</v>
      </c>
      <c r="V9" s="14">
        <v>42000</v>
      </c>
      <c r="W9" s="15">
        <f t="shared" si="2"/>
        <v>43092000</v>
      </c>
      <c r="X9" s="15">
        <f>VLOOKUP(B9,'[2]Tranche 1 Actual 2024'!$B$12:$R$152,17,FALSE)</f>
        <v>12259800</v>
      </c>
      <c r="Y9" s="15">
        <f>VLOOKUP(B9,'[2]Tranche 2 Actual 2024'!$B$12:$X$135,23,FALSE)</f>
        <v>12259800</v>
      </c>
      <c r="Z9" s="15">
        <f t="shared" si="3"/>
        <v>18572400</v>
      </c>
      <c r="AA9" s="16">
        <f t="shared" si="4"/>
        <v>126000</v>
      </c>
      <c r="AB9" s="15"/>
      <c r="AC9" s="15">
        <f t="shared" si="5"/>
        <v>18572400</v>
      </c>
      <c r="AD9" s="17">
        <f t="shared" si="6"/>
        <v>18572400</v>
      </c>
      <c r="AE9" s="22">
        <f t="shared" si="7"/>
        <v>126000</v>
      </c>
      <c r="AF9" s="17" t="s">
        <v>45</v>
      </c>
    </row>
    <row r="10" spans="1:32" x14ac:dyDescent="0.25">
      <c r="A10" s="9">
        <v>8</v>
      </c>
      <c r="B10" s="23" t="s">
        <v>83</v>
      </c>
      <c r="C10" s="10" t="s">
        <v>84</v>
      </c>
      <c r="D10" s="10" t="s">
        <v>35</v>
      </c>
      <c r="E10" s="10" t="s">
        <v>85</v>
      </c>
      <c r="F10" s="10" t="s">
        <v>49</v>
      </c>
      <c r="G10" s="10" t="s">
        <v>50</v>
      </c>
      <c r="H10" s="10" t="s">
        <v>59</v>
      </c>
      <c r="I10" s="10" t="s">
        <v>52</v>
      </c>
      <c r="J10" s="10" t="s">
        <v>86</v>
      </c>
      <c r="K10" s="10" t="s">
        <v>87</v>
      </c>
      <c r="L10" s="10" t="s">
        <v>1</v>
      </c>
      <c r="M10" s="11" t="s">
        <v>55</v>
      </c>
      <c r="N10" s="10" t="s">
        <v>62</v>
      </c>
      <c r="O10" s="12">
        <v>488</v>
      </c>
      <c r="P10" s="13">
        <f>VLOOKUP(B10,'[1]School Detailed Data'!A$11:CG$115,85,FALSE)</f>
        <v>491</v>
      </c>
      <c r="Q10" s="12">
        <v>24</v>
      </c>
      <c r="R10" s="13">
        <f>VLOOKUP(B10,'[1]Student Data Wthout BRN'!Z$2:AB$153,3,FALSE)</f>
        <v>16</v>
      </c>
      <c r="S10" s="12">
        <f t="shared" si="0"/>
        <v>464</v>
      </c>
      <c r="T10" s="13">
        <f t="shared" si="0"/>
        <v>475</v>
      </c>
      <c r="U10" s="13">
        <f t="shared" si="1"/>
        <v>11</v>
      </c>
      <c r="V10" s="14">
        <v>42000</v>
      </c>
      <c r="W10" s="15">
        <f t="shared" si="2"/>
        <v>19488000</v>
      </c>
      <c r="X10" s="15">
        <f>VLOOKUP(B10,'[2]Tranche 1 Actual 2024'!$B$12:$R$152,17,FALSE)</f>
        <v>4926600</v>
      </c>
      <c r="Y10" s="15">
        <f>VLOOKUP(B10,'[2]Tranche 2 Actual 2024'!$B$12:$X$135,23,FALSE)</f>
        <v>4926600</v>
      </c>
      <c r="Z10" s="15">
        <f t="shared" si="3"/>
        <v>9634800</v>
      </c>
      <c r="AA10" s="16">
        <f t="shared" si="4"/>
        <v>462000</v>
      </c>
      <c r="AB10" s="15"/>
      <c r="AC10" s="15">
        <f t="shared" si="5"/>
        <v>9634800</v>
      </c>
      <c r="AD10" s="17">
        <f t="shared" si="6"/>
        <v>9634800</v>
      </c>
      <c r="AE10" s="22">
        <f t="shared" si="7"/>
        <v>462000</v>
      </c>
      <c r="AF10" s="17" t="s">
        <v>45</v>
      </c>
    </row>
    <row r="11" spans="1:32" x14ac:dyDescent="0.25">
      <c r="A11" s="9">
        <v>9</v>
      </c>
      <c r="B11" s="23" t="s">
        <v>88</v>
      </c>
      <c r="C11" s="10" t="s">
        <v>89</v>
      </c>
      <c r="D11" s="10" t="s">
        <v>70</v>
      </c>
      <c r="E11" s="10" t="s">
        <v>90</v>
      </c>
      <c r="F11" s="10" t="s">
        <v>37</v>
      </c>
      <c r="G11" s="10" t="s">
        <v>38</v>
      </c>
      <c r="H11" s="10" t="s">
        <v>91</v>
      </c>
      <c r="I11" s="10" t="s">
        <v>92</v>
      </c>
      <c r="J11" s="10" t="s">
        <v>93</v>
      </c>
      <c r="K11" s="10" t="s">
        <v>94</v>
      </c>
      <c r="L11" s="10" t="s">
        <v>1</v>
      </c>
      <c r="M11" s="11" t="s">
        <v>55</v>
      </c>
      <c r="N11" s="10" t="s">
        <v>44</v>
      </c>
      <c r="O11" s="12">
        <v>427</v>
      </c>
      <c r="P11" s="13">
        <f>VLOOKUP(B11,'[1]School Detailed Data'!A$11:CG$115,85,FALSE)</f>
        <v>429</v>
      </c>
      <c r="Q11" s="12">
        <v>0</v>
      </c>
      <c r="R11" s="13">
        <f>VLOOKUP(B11,'[1]Student Data Wthout BRN'!Z$2:AB$153,3,FALSE)</f>
        <v>0</v>
      </c>
      <c r="S11" s="12">
        <f t="shared" si="0"/>
        <v>427</v>
      </c>
      <c r="T11" s="13">
        <f t="shared" si="0"/>
        <v>429</v>
      </c>
      <c r="U11" s="13">
        <f t="shared" si="1"/>
        <v>2</v>
      </c>
      <c r="V11" s="14">
        <v>42000</v>
      </c>
      <c r="W11" s="15">
        <f t="shared" si="2"/>
        <v>17934000</v>
      </c>
      <c r="X11" s="15">
        <f>VLOOKUP(B11,'[2]Tranche 1 Actual 2024'!$B$12:$R$152,17,FALSE)</f>
        <v>4825800</v>
      </c>
      <c r="Y11" s="15">
        <f>VLOOKUP(B11,'[2]Tranche 2 Actual 2024'!$B$12:$X$135,23,FALSE)</f>
        <v>4825800</v>
      </c>
      <c r="Z11" s="15">
        <f t="shared" si="3"/>
        <v>8282400</v>
      </c>
      <c r="AA11" s="16">
        <f t="shared" si="4"/>
        <v>84000</v>
      </c>
      <c r="AB11" s="15"/>
      <c r="AC11" s="15">
        <f t="shared" si="5"/>
        <v>8282400</v>
      </c>
      <c r="AD11" s="17">
        <f t="shared" si="6"/>
        <v>8282400</v>
      </c>
      <c r="AE11" s="22">
        <f t="shared" si="7"/>
        <v>84000</v>
      </c>
      <c r="AF11" s="17" t="s">
        <v>45</v>
      </c>
    </row>
    <row r="12" spans="1:32" x14ac:dyDescent="0.25">
      <c r="A12" s="9">
        <v>10</v>
      </c>
      <c r="B12" s="23" t="s">
        <v>95</v>
      </c>
      <c r="C12" s="10" t="s">
        <v>96</v>
      </c>
      <c r="D12" s="10" t="s">
        <v>70</v>
      </c>
      <c r="E12" s="10" t="s">
        <v>97</v>
      </c>
      <c r="F12" s="10" t="s">
        <v>49</v>
      </c>
      <c r="G12" s="10" t="s">
        <v>50</v>
      </c>
      <c r="H12" s="10" t="s">
        <v>91</v>
      </c>
      <c r="I12" s="10" t="s">
        <v>92</v>
      </c>
      <c r="J12" s="10" t="s">
        <v>98</v>
      </c>
      <c r="K12" s="10" t="s">
        <v>99</v>
      </c>
      <c r="L12" s="10" t="s">
        <v>1</v>
      </c>
      <c r="M12" s="11" t="s">
        <v>55</v>
      </c>
      <c r="N12" s="10" t="s">
        <v>62</v>
      </c>
      <c r="O12" s="12">
        <v>152</v>
      </c>
      <c r="P12" s="13">
        <f>VLOOKUP(B12,'[1]School Detailed Data'!A$11:CG$115,85,FALSE)</f>
        <v>153</v>
      </c>
      <c r="Q12" s="12">
        <v>0</v>
      </c>
      <c r="R12" s="13">
        <f>VLOOKUP(B12,'[1]Student Data Wthout BRN'!Z$2:AB$153,3,FALSE)</f>
        <v>0</v>
      </c>
      <c r="S12" s="12">
        <f t="shared" si="0"/>
        <v>152</v>
      </c>
      <c r="T12" s="13">
        <f t="shared" si="0"/>
        <v>153</v>
      </c>
      <c r="U12" s="13">
        <f t="shared" si="1"/>
        <v>1</v>
      </c>
      <c r="V12" s="14">
        <v>42000</v>
      </c>
      <c r="W12" s="15">
        <f t="shared" si="2"/>
        <v>6384000</v>
      </c>
      <c r="X12" s="15">
        <f>VLOOKUP(B12,'[2]Tranche 1 Actual 2024'!$B$12:$R$152,17,FALSE)</f>
        <v>1612800</v>
      </c>
      <c r="Y12" s="15">
        <f>VLOOKUP(B12,'[2]Tranche 2 Actual 2024'!$B$12:$X$135,23,FALSE)</f>
        <v>1612800</v>
      </c>
      <c r="Z12" s="15">
        <f t="shared" si="3"/>
        <v>3158400</v>
      </c>
      <c r="AA12" s="16">
        <f t="shared" si="4"/>
        <v>42000</v>
      </c>
      <c r="AB12" s="15"/>
      <c r="AC12" s="15">
        <f t="shared" si="5"/>
        <v>3158400</v>
      </c>
      <c r="AD12" s="17">
        <f t="shared" si="6"/>
        <v>3158400</v>
      </c>
      <c r="AE12" s="22">
        <f t="shared" si="7"/>
        <v>42000</v>
      </c>
      <c r="AF12" s="17" t="s">
        <v>45</v>
      </c>
    </row>
    <row r="13" spans="1:32" x14ac:dyDescent="0.25">
      <c r="A13" s="9">
        <v>11</v>
      </c>
      <c r="B13" s="23" t="s">
        <v>100</v>
      </c>
      <c r="C13" s="10" t="s">
        <v>101</v>
      </c>
      <c r="D13" s="10" t="s">
        <v>35</v>
      </c>
      <c r="E13" s="10" t="s">
        <v>90</v>
      </c>
      <c r="F13" s="10" t="s">
        <v>37</v>
      </c>
      <c r="G13" s="10" t="s">
        <v>38</v>
      </c>
      <c r="H13" s="10" t="s">
        <v>91</v>
      </c>
      <c r="I13" s="10" t="s">
        <v>92</v>
      </c>
      <c r="J13" s="10" t="s">
        <v>102</v>
      </c>
      <c r="K13" s="10" t="s">
        <v>103</v>
      </c>
      <c r="L13" s="10" t="s">
        <v>1</v>
      </c>
      <c r="M13" s="11" t="s">
        <v>55</v>
      </c>
      <c r="N13" s="10" t="s">
        <v>62</v>
      </c>
      <c r="O13" s="12">
        <v>186</v>
      </c>
      <c r="P13" s="13">
        <f>VLOOKUP(B13,'[1]School Detailed Data'!A$11:CG$115,85,FALSE)</f>
        <v>186</v>
      </c>
      <c r="Q13" s="12">
        <v>2</v>
      </c>
      <c r="R13" s="13">
        <f>VLOOKUP(B13,'[1]Student Data Wthout BRN'!Z$2:AB$153,3,FALSE)</f>
        <v>0</v>
      </c>
      <c r="S13" s="12">
        <f t="shared" si="0"/>
        <v>184</v>
      </c>
      <c r="T13" s="13">
        <f t="shared" si="0"/>
        <v>186</v>
      </c>
      <c r="U13" s="13">
        <f t="shared" si="1"/>
        <v>2</v>
      </c>
      <c r="V13" s="14">
        <v>42000</v>
      </c>
      <c r="W13" s="15">
        <f t="shared" si="2"/>
        <v>7728000</v>
      </c>
      <c r="X13" s="15">
        <f>VLOOKUP(B13,'[2]Tranche 1 Actual 2024'!$B$12:$R$152,17,FALSE)</f>
        <v>2696400</v>
      </c>
      <c r="Y13" s="15">
        <f>VLOOKUP(B13,'[2]Tranche 2 Actual 2024'!$B$12:$X$135,23,FALSE)</f>
        <v>2696400</v>
      </c>
      <c r="Z13" s="15">
        <f t="shared" si="3"/>
        <v>2335200</v>
      </c>
      <c r="AA13" s="16">
        <f t="shared" si="4"/>
        <v>84000</v>
      </c>
      <c r="AB13" s="15"/>
      <c r="AC13" s="15">
        <f t="shared" si="5"/>
        <v>2335200</v>
      </c>
      <c r="AD13" s="17">
        <f t="shared" si="6"/>
        <v>2335200</v>
      </c>
      <c r="AE13" s="22">
        <f t="shared" si="7"/>
        <v>84000</v>
      </c>
      <c r="AF13" s="17" t="s">
        <v>45</v>
      </c>
    </row>
    <row r="14" spans="1:32" x14ac:dyDescent="0.25">
      <c r="A14" s="9">
        <v>12</v>
      </c>
      <c r="B14" s="23" t="s">
        <v>104</v>
      </c>
      <c r="C14" s="10" t="s">
        <v>105</v>
      </c>
      <c r="D14" s="10" t="s">
        <v>70</v>
      </c>
      <c r="E14" s="10" t="s">
        <v>90</v>
      </c>
      <c r="F14" s="10" t="s">
        <v>37</v>
      </c>
      <c r="G14" s="10" t="s">
        <v>38</v>
      </c>
      <c r="H14" s="10" t="s">
        <v>106</v>
      </c>
      <c r="I14" s="10" t="s">
        <v>92</v>
      </c>
      <c r="J14" s="10" t="s">
        <v>107</v>
      </c>
      <c r="K14" s="10" t="s">
        <v>108</v>
      </c>
      <c r="L14" s="10" t="s">
        <v>1</v>
      </c>
      <c r="M14" s="11" t="s">
        <v>55</v>
      </c>
      <c r="N14" s="10" t="s">
        <v>62</v>
      </c>
      <c r="O14" s="12">
        <v>65</v>
      </c>
      <c r="P14" s="13">
        <f>VLOOKUP(B14,'[1]School Detailed Data'!A$11:CG$115,85,FALSE)</f>
        <v>65</v>
      </c>
      <c r="Q14" s="12">
        <v>1</v>
      </c>
      <c r="R14" s="13">
        <f>VLOOKUP(B14,'[1]Student Data Wthout BRN'!Z$2:AB$153,3,FALSE)</f>
        <v>0</v>
      </c>
      <c r="S14" s="12">
        <f t="shared" si="0"/>
        <v>64</v>
      </c>
      <c r="T14" s="13">
        <f t="shared" si="0"/>
        <v>65</v>
      </c>
      <c r="U14" s="13">
        <f t="shared" si="1"/>
        <v>1</v>
      </c>
      <c r="V14" s="14">
        <v>42000</v>
      </c>
      <c r="W14" s="15">
        <f t="shared" si="2"/>
        <v>2688000</v>
      </c>
      <c r="X14" s="15">
        <f>VLOOKUP(B14,'[2]Tranche 1 Actual 2024'!$B$12:$R$152,17,FALSE)</f>
        <v>844200</v>
      </c>
      <c r="Y14" s="15">
        <f>VLOOKUP(B14,'[2]Tranche 2 Actual 2024'!$B$12:$X$135,23,FALSE)</f>
        <v>844200</v>
      </c>
      <c r="Z14" s="15">
        <f t="shared" si="3"/>
        <v>999600</v>
      </c>
      <c r="AA14" s="16">
        <f t="shared" si="4"/>
        <v>42000</v>
      </c>
      <c r="AB14" s="15"/>
      <c r="AC14" s="15">
        <f t="shared" si="5"/>
        <v>999600</v>
      </c>
      <c r="AD14" s="17">
        <f t="shared" si="6"/>
        <v>999600</v>
      </c>
      <c r="AE14" s="22">
        <f t="shared" si="7"/>
        <v>42000</v>
      </c>
      <c r="AF14" s="17" t="s">
        <v>45</v>
      </c>
    </row>
    <row r="15" spans="1:32" x14ac:dyDescent="0.25">
      <c r="A15" s="9">
        <v>13</v>
      </c>
      <c r="B15" s="23" t="s">
        <v>109</v>
      </c>
      <c r="C15" s="10" t="s">
        <v>110</v>
      </c>
      <c r="D15" s="10" t="s">
        <v>70</v>
      </c>
      <c r="E15" s="10" t="s">
        <v>97</v>
      </c>
      <c r="F15" s="10" t="s">
        <v>49</v>
      </c>
      <c r="G15" s="10" t="s">
        <v>50</v>
      </c>
      <c r="H15" s="10" t="s">
        <v>111</v>
      </c>
      <c r="I15" s="10" t="s">
        <v>112</v>
      </c>
      <c r="J15" s="10" t="s">
        <v>113</v>
      </c>
      <c r="K15" s="10" t="s">
        <v>114</v>
      </c>
      <c r="L15" s="10" t="s">
        <v>1</v>
      </c>
      <c r="M15" s="11" t="s">
        <v>55</v>
      </c>
      <c r="N15" s="10" t="s">
        <v>62</v>
      </c>
      <c r="O15" s="12">
        <v>95</v>
      </c>
      <c r="P15" s="13">
        <f>VLOOKUP(B15,'[1]School Detailed Data'!A$11:CG$115,85,FALSE)</f>
        <v>95</v>
      </c>
      <c r="Q15" s="12">
        <v>11</v>
      </c>
      <c r="R15" s="13">
        <f>VLOOKUP(B15,'[1]Student Data Wthout BRN'!Z$2:AB$153,3,FALSE)</f>
        <v>10</v>
      </c>
      <c r="S15" s="12">
        <f t="shared" si="0"/>
        <v>84</v>
      </c>
      <c r="T15" s="13">
        <f t="shared" si="0"/>
        <v>85</v>
      </c>
      <c r="U15" s="13">
        <f t="shared" si="1"/>
        <v>1</v>
      </c>
      <c r="V15" s="14">
        <v>42000</v>
      </c>
      <c r="W15" s="15">
        <f t="shared" si="2"/>
        <v>3528000</v>
      </c>
      <c r="X15" s="15">
        <f>VLOOKUP(B15,'[2]Tranche 1 Actual 2024'!$B$12:$R$152,17,FALSE)</f>
        <v>1159200</v>
      </c>
      <c r="Y15" s="15">
        <f>VLOOKUP(B15,'[2]Tranche 2 Actual 2024'!$B$12:$X$135,23,FALSE)</f>
        <v>1159200</v>
      </c>
      <c r="Z15" s="15">
        <f t="shared" si="3"/>
        <v>1209600</v>
      </c>
      <c r="AA15" s="16">
        <f t="shared" si="4"/>
        <v>42000</v>
      </c>
      <c r="AB15" s="15"/>
      <c r="AC15" s="15">
        <f t="shared" si="5"/>
        <v>1209600</v>
      </c>
      <c r="AD15" s="17">
        <f t="shared" si="6"/>
        <v>1209600</v>
      </c>
      <c r="AE15" s="22">
        <f t="shared" si="7"/>
        <v>42000</v>
      </c>
      <c r="AF15" s="17" t="s">
        <v>45</v>
      </c>
    </row>
    <row r="16" spans="1:32" x14ac:dyDescent="0.25">
      <c r="A16" s="9">
        <v>14</v>
      </c>
      <c r="B16" s="23" t="s">
        <v>115</v>
      </c>
      <c r="C16" s="10" t="s">
        <v>116</v>
      </c>
      <c r="D16" s="10" t="s">
        <v>35</v>
      </c>
      <c r="E16" s="10" t="s">
        <v>58</v>
      </c>
      <c r="F16" s="10" t="s">
        <v>49</v>
      </c>
      <c r="G16" s="10" t="s">
        <v>50</v>
      </c>
      <c r="H16" s="10" t="s">
        <v>117</v>
      </c>
      <c r="I16" s="10" t="s">
        <v>112</v>
      </c>
      <c r="J16" s="10" t="s">
        <v>118</v>
      </c>
      <c r="K16" s="10" t="s">
        <v>119</v>
      </c>
      <c r="L16" s="10" t="s">
        <v>1</v>
      </c>
      <c r="M16" s="11" t="s">
        <v>55</v>
      </c>
      <c r="N16" s="10" t="s">
        <v>44</v>
      </c>
      <c r="O16" s="12">
        <v>365</v>
      </c>
      <c r="P16" s="13">
        <f>VLOOKUP(B16,'[1]School Detailed Data'!A$11:CG$115,85,FALSE)</f>
        <v>366</v>
      </c>
      <c r="Q16" s="12">
        <v>20</v>
      </c>
      <c r="R16" s="13">
        <f>VLOOKUP(B16,'[1]Student Data Wthout BRN'!Z$2:AB$153,3,FALSE)</f>
        <v>20</v>
      </c>
      <c r="S16" s="12">
        <f t="shared" si="0"/>
        <v>345</v>
      </c>
      <c r="T16" s="13">
        <f t="shared" si="0"/>
        <v>346</v>
      </c>
      <c r="U16" s="13">
        <f t="shared" si="1"/>
        <v>1</v>
      </c>
      <c r="V16" s="14">
        <v>42000</v>
      </c>
      <c r="W16" s="15">
        <f t="shared" si="2"/>
        <v>14490000</v>
      </c>
      <c r="X16" s="15">
        <f>VLOOKUP(B16,'[2]Tranche 1 Actual 2024'!$B$12:$R$152,17,FALSE)</f>
        <v>4170600</v>
      </c>
      <c r="Y16" s="15">
        <f>VLOOKUP(B16,'[2]Tranche 2 Actual 2024'!$B$12:$X$135,23,FALSE)</f>
        <v>4170600</v>
      </c>
      <c r="Z16" s="15">
        <f t="shared" si="3"/>
        <v>6148800</v>
      </c>
      <c r="AA16" s="16">
        <f t="shared" si="4"/>
        <v>42000</v>
      </c>
      <c r="AB16" s="15"/>
      <c r="AC16" s="15">
        <f t="shared" si="5"/>
        <v>6148800</v>
      </c>
      <c r="AD16" s="17">
        <f t="shared" si="6"/>
        <v>6148800</v>
      </c>
      <c r="AE16" s="22">
        <f t="shared" si="7"/>
        <v>42000</v>
      </c>
      <c r="AF16" s="17" t="s">
        <v>45</v>
      </c>
    </row>
    <row r="17" spans="1:32" x14ac:dyDescent="0.25">
      <c r="A17" s="9">
        <v>15</v>
      </c>
      <c r="B17" s="23" t="s">
        <v>120</v>
      </c>
      <c r="C17" s="10" t="s">
        <v>121</v>
      </c>
      <c r="D17" s="10" t="s">
        <v>35</v>
      </c>
      <c r="E17" s="10" t="s">
        <v>122</v>
      </c>
      <c r="F17" s="10" t="s">
        <v>37</v>
      </c>
      <c r="G17" s="10" t="s">
        <v>38</v>
      </c>
      <c r="H17" s="10" t="s">
        <v>123</v>
      </c>
      <c r="I17" s="10" t="s">
        <v>124</v>
      </c>
      <c r="J17" s="10" t="s">
        <v>125</v>
      </c>
      <c r="K17" s="10" t="s">
        <v>126</v>
      </c>
      <c r="L17" s="10" t="s">
        <v>1</v>
      </c>
      <c r="M17" s="11" t="s">
        <v>55</v>
      </c>
      <c r="N17" s="10" t="s">
        <v>44</v>
      </c>
      <c r="O17" s="12">
        <v>596</v>
      </c>
      <c r="P17" s="13">
        <f>VLOOKUP(B17,'[1]School Detailed Data'!A$11:CG$115,85,FALSE)</f>
        <v>596</v>
      </c>
      <c r="Q17" s="12">
        <v>32</v>
      </c>
      <c r="R17" s="13">
        <f>VLOOKUP(B17,'[1]Student Data Wthout BRN'!Z$2:AB$153,3,FALSE)</f>
        <v>31</v>
      </c>
      <c r="S17" s="12">
        <f t="shared" si="0"/>
        <v>564</v>
      </c>
      <c r="T17" s="13">
        <f t="shared" si="0"/>
        <v>565</v>
      </c>
      <c r="U17" s="13">
        <f t="shared" si="1"/>
        <v>1</v>
      </c>
      <c r="V17" s="14">
        <v>42000</v>
      </c>
      <c r="W17" s="15">
        <f t="shared" si="2"/>
        <v>23688000</v>
      </c>
      <c r="X17" s="15">
        <f>VLOOKUP(B17,'[2]Tranche 1 Actual 2024'!$B$12:$R$152,17,FALSE)</f>
        <v>7081200</v>
      </c>
      <c r="Y17" s="15">
        <f>VLOOKUP(B17,'[2]Tranche 2 Actual 2024'!$B$12:$X$135,23,FALSE)</f>
        <v>7081200</v>
      </c>
      <c r="Z17" s="15">
        <f t="shared" si="3"/>
        <v>9525600</v>
      </c>
      <c r="AA17" s="16">
        <f t="shared" si="4"/>
        <v>42000</v>
      </c>
      <c r="AB17" s="15"/>
      <c r="AC17" s="15">
        <f t="shared" si="5"/>
        <v>9525600</v>
      </c>
      <c r="AD17" s="17">
        <f t="shared" si="6"/>
        <v>9525600</v>
      </c>
      <c r="AE17" s="22">
        <f t="shared" si="7"/>
        <v>42000</v>
      </c>
      <c r="AF17" s="17" t="s">
        <v>45</v>
      </c>
    </row>
    <row r="18" spans="1:32" x14ac:dyDescent="0.25">
      <c r="A18" s="9">
        <v>16</v>
      </c>
      <c r="B18" s="23" t="s">
        <v>127</v>
      </c>
      <c r="C18" s="10" t="s">
        <v>128</v>
      </c>
      <c r="D18" s="10" t="s">
        <v>70</v>
      </c>
      <c r="E18" s="10" t="s">
        <v>122</v>
      </c>
      <c r="F18" s="10" t="s">
        <v>37</v>
      </c>
      <c r="G18" s="10" t="s">
        <v>38</v>
      </c>
      <c r="H18" s="10" t="s">
        <v>123</v>
      </c>
      <c r="I18" s="10" t="s">
        <v>124</v>
      </c>
      <c r="J18" s="10" t="s">
        <v>129</v>
      </c>
      <c r="K18" s="10" t="s">
        <v>130</v>
      </c>
      <c r="L18" s="10" t="s">
        <v>1</v>
      </c>
      <c r="M18" s="11" t="s">
        <v>55</v>
      </c>
      <c r="N18" s="10" t="s">
        <v>131</v>
      </c>
      <c r="O18" s="12">
        <v>939</v>
      </c>
      <c r="P18" s="13">
        <f>VLOOKUP(B18,'[1]School Detailed Data'!A$11:CG$115,85,FALSE)</f>
        <v>939</v>
      </c>
      <c r="Q18" s="12">
        <v>18</v>
      </c>
      <c r="R18" s="13">
        <f>VLOOKUP(B18,'[1]Student Data Wthout BRN'!Z$2:AB$153,3,FALSE)</f>
        <v>16</v>
      </c>
      <c r="S18" s="12">
        <f t="shared" si="0"/>
        <v>921</v>
      </c>
      <c r="T18" s="13">
        <f t="shared" si="0"/>
        <v>923</v>
      </c>
      <c r="U18" s="13">
        <f t="shared" si="1"/>
        <v>2</v>
      </c>
      <c r="V18" s="14">
        <v>42000</v>
      </c>
      <c r="W18" s="15">
        <f t="shared" si="2"/>
        <v>38682000</v>
      </c>
      <c r="X18" s="15">
        <f>VLOOKUP(B18,'[2]Tranche 1 Actual 2024'!$B$12:$R$152,17,FALSE)</f>
        <v>11188800</v>
      </c>
      <c r="Y18" s="15">
        <f>VLOOKUP(B18,'[2]Tranche 2 Actual 2024'!$B$12:$X$135,23,FALSE)</f>
        <v>11188800</v>
      </c>
      <c r="Z18" s="15">
        <f t="shared" si="3"/>
        <v>16304400</v>
      </c>
      <c r="AA18" s="16">
        <f t="shared" si="4"/>
        <v>84000</v>
      </c>
      <c r="AB18" s="15"/>
      <c r="AC18" s="15">
        <f t="shared" si="5"/>
        <v>16304400</v>
      </c>
      <c r="AD18" s="17">
        <f t="shared" si="6"/>
        <v>16304400</v>
      </c>
      <c r="AE18" s="22">
        <f t="shared" si="7"/>
        <v>84000</v>
      </c>
      <c r="AF18" s="17" t="s">
        <v>45</v>
      </c>
    </row>
    <row r="19" spans="1:32" x14ac:dyDescent="0.25">
      <c r="A19" s="9">
        <v>17</v>
      </c>
      <c r="B19" s="23" t="s">
        <v>132</v>
      </c>
      <c r="C19" s="10" t="s">
        <v>133</v>
      </c>
      <c r="D19" s="10" t="s">
        <v>35</v>
      </c>
      <c r="E19" s="10" t="s">
        <v>122</v>
      </c>
      <c r="F19" s="10" t="s">
        <v>37</v>
      </c>
      <c r="G19" s="10" t="s">
        <v>38</v>
      </c>
      <c r="H19" s="10" t="s">
        <v>123</v>
      </c>
      <c r="I19" s="10" t="s">
        <v>124</v>
      </c>
      <c r="J19" s="10" t="s">
        <v>134</v>
      </c>
      <c r="K19" s="10" t="s">
        <v>135</v>
      </c>
      <c r="L19" s="10" t="s">
        <v>1</v>
      </c>
      <c r="M19" s="11" t="s">
        <v>55</v>
      </c>
      <c r="N19" s="10" t="s">
        <v>44</v>
      </c>
      <c r="O19" s="12">
        <v>1464</v>
      </c>
      <c r="P19" s="13">
        <f>VLOOKUP(B19,'[1]School Detailed Data'!A$11:CG$115,85,FALSE)</f>
        <v>1462</v>
      </c>
      <c r="Q19" s="12">
        <v>79</v>
      </c>
      <c r="R19" s="13">
        <f>VLOOKUP(B19,'[1]Student Data Wthout BRN'!Z$2:AB$153,3,FALSE)</f>
        <v>27</v>
      </c>
      <c r="S19" s="12">
        <f t="shared" ref="S19:T34" si="8">O19-Q19</f>
        <v>1385</v>
      </c>
      <c r="T19" s="13">
        <f t="shared" si="8"/>
        <v>1435</v>
      </c>
      <c r="U19" s="13">
        <f t="shared" si="1"/>
        <v>50</v>
      </c>
      <c r="V19" s="14">
        <v>42000</v>
      </c>
      <c r="W19" s="15">
        <f t="shared" si="2"/>
        <v>58170000</v>
      </c>
      <c r="X19" s="15">
        <f>VLOOKUP(B19,'[2]Tranche 1 Actual 2024'!$B$12:$R$152,17,FALSE)</f>
        <v>17312400</v>
      </c>
      <c r="Y19" s="15">
        <f>VLOOKUP(B19,'[2]Tranche 2 Actual 2024'!$B$12:$X$135,23,FALSE)</f>
        <v>17312400</v>
      </c>
      <c r="Z19" s="15">
        <f t="shared" si="3"/>
        <v>23545200</v>
      </c>
      <c r="AA19" s="16">
        <f t="shared" si="4"/>
        <v>2100000</v>
      </c>
      <c r="AB19" s="15"/>
      <c r="AC19" s="15">
        <f t="shared" si="5"/>
        <v>23545200</v>
      </c>
      <c r="AD19" s="17">
        <f t="shared" si="6"/>
        <v>23545200</v>
      </c>
      <c r="AE19" s="22">
        <f t="shared" si="7"/>
        <v>2100000</v>
      </c>
      <c r="AF19" s="17" t="s">
        <v>45</v>
      </c>
    </row>
    <row r="20" spans="1:32" x14ac:dyDescent="0.25">
      <c r="A20" s="9">
        <v>18</v>
      </c>
      <c r="B20" s="23" t="s">
        <v>136</v>
      </c>
      <c r="C20" s="10" t="s">
        <v>137</v>
      </c>
      <c r="D20" s="10" t="s">
        <v>35</v>
      </c>
      <c r="E20" s="10" t="s">
        <v>138</v>
      </c>
      <c r="F20" s="10" t="s">
        <v>49</v>
      </c>
      <c r="G20" s="10" t="s">
        <v>50</v>
      </c>
      <c r="H20" s="10" t="s">
        <v>123</v>
      </c>
      <c r="I20" s="10" t="s">
        <v>124</v>
      </c>
      <c r="J20" s="10" t="s">
        <v>139</v>
      </c>
      <c r="K20" s="10" t="s">
        <v>140</v>
      </c>
      <c r="L20" s="10" t="s">
        <v>1</v>
      </c>
      <c r="M20" s="11" t="s">
        <v>43</v>
      </c>
      <c r="N20" s="10" t="s">
        <v>44</v>
      </c>
      <c r="O20" s="12">
        <v>81</v>
      </c>
      <c r="P20" s="13">
        <f>VLOOKUP(B20,'[1]School Detailed Data'!A$11:CG$115,85,FALSE)</f>
        <v>81</v>
      </c>
      <c r="Q20" s="12">
        <v>11</v>
      </c>
      <c r="R20" s="13">
        <f>VLOOKUP(B20,'[1]Student Data Wthout BRN'!Z$2:AB$153,3,FALSE)</f>
        <v>9</v>
      </c>
      <c r="S20" s="12">
        <f t="shared" si="8"/>
        <v>70</v>
      </c>
      <c r="T20" s="13">
        <f t="shared" si="8"/>
        <v>72</v>
      </c>
      <c r="U20" s="13">
        <f t="shared" si="1"/>
        <v>2</v>
      </c>
      <c r="V20" s="14">
        <v>42000</v>
      </c>
      <c r="W20" s="15">
        <f t="shared" si="2"/>
        <v>2940000</v>
      </c>
      <c r="X20" s="15"/>
      <c r="Y20" s="15"/>
      <c r="Z20" s="15">
        <f t="shared" si="3"/>
        <v>2940000</v>
      </c>
      <c r="AA20" s="16">
        <f t="shared" si="4"/>
        <v>84000</v>
      </c>
      <c r="AB20" s="15"/>
      <c r="AC20" s="15">
        <f t="shared" si="5"/>
        <v>2940000</v>
      </c>
      <c r="AD20" s="17">
        <f t="shared" si="6"/>
        <v>2940000</v>
      </c>
      <c r="AE20" s="22">
        <f t="shared" si="7"/>
        <v>84000</v>
      </c>
      <c r="AF20" s="17" t="s">
        <v>141</v>
      </c>
    </row>
    <row r="21" spans="1:32" x14ac:dyDescent="0.25">
      <c r="A21" s="9">
        <v>19</v>
      </c>
      <c r="B21" s="23" t="s">
        <v>142</v>
      </c>
      <c r="C21" s="10" t="s">
        <v>143</v>
      </c>
      <c r="D21" s="10" t="s">
        <v>35</v>
      </c>
      <c r="E21" s="10" t="s">
        <v>48</v>
      </c>
      <c r="F21" s="10" t="s">
        <v>49</v>
      </c>
      <c r="G21" s="10" t="s">
        <v>50</v>
      </c>
      <c r="H21" s="10" t="s">
        <v>123</v>
      </c>
      <c r="I21" s="10" t="s">
        <v>124</v>
      </c>
      <c r="J21" s="10" t="s">
        <v>144</v>
      </c>
      <c r="K21" s="10" t="s">
        <v>145</v>
      </c>
      <c r="L21" s="10" t="s">
        <v>1</v>
      </c>
      <c r="M21" s="11" t="s">
        <v>55</v>
      </c>
      <c r="N21" s="10" t="s">
        <v>44</v>
      </c>
      <c r="O21" s="12">
        <v>677</v>
      </c>
      <c r="P21" s="13">
        <f>VLOOKUP(B21,'[1]School Detailed Data'!A$11:CG$115,85,FALSE)</f>
        <v>680</v>
      </c>
      <c r="Q21" s="12">
        <v>37</v>
      </c>
      <c r="R21" s="13">
        <f>VLOOKUP(B21,'[1]Student Data Wthout BRN'!Z$2:AB$153,3,FALSE)</f>
        <v>32</v>
      </c>
      <c r="S21" s="12">
        <f t="shared" si="8"/>
        <v>640</v>
      </c>
      <c r="T21" s="13">
        <f t="shared" si="8"/>
        <v>648</v>
      </c>
      <c r="U21" s="13">
        <f t="shared" si="1"/>
        <v>8</v>
      </c>
      <c r="V21" s="14">
        <v>42000</v>
      </c>
      <c r="W21" s="15">
        <f t="shared" si="2"/>
        <v>26880000</v>
      </c>
      <c r="X21" s="15">
        <f>VLOOKUP(B21,'[2]Tranche 1 Actual 2024'!$B$12:$R$152,17,FALSE)</f>
        <v>6665400</v>
      </c>
      <c r="Y21" s="15">
        <f>VLOOKUP(B21,'[2]Tranche 2 Actual 2024'!$B$12:$X$135,23,FALSE)</f>
        <v>6665400</v>
      </c>
      <c r="Z21" s="15">
        <f t="shared" si="3"/>
        <v>13549200</v>
      </c>
      <c r="AA21" s="16">
        <f t="shared" si="4"/>
        <v>336000</v>
      </c>
      <c r="AB21" s="15"/>
      <c r="AC21" s="15">
        <f t="shared" si="5"/>
        <v>13549200</v>
      </c>
      <c r="AD21" s="17">
        <f t="shared" si="6"/>
        <v>13549200</v>
      </c>
      <c r="AE21" s="22">
        <f t="shared" si="7"/>
        <v>336000</v>
      </c>
      <c r="AF21" s="17" t="s">
        <v>45</v>
      </c>
    </row>
    <row r="22" spans="1:32" x14ac:dyDescent="0.25">
      <c r="A22" s="9">
        <v>20</v>
      </c>
      <c r="B22" s="23" t="s">
        <v>146</v>
      </c>
      <c r="C22" s="10" t="s">
        <v>147</v>
      </c>
      <c r="D22" s="10" t="s">
        <v>35</v>
      </c>
      <c r="E22" s="10" t="s">
        <v>122</v>
      </c>
      <c r="F22" s="10" t="s">
        <v>37</v>
      </c>
      <c r="G22" s="10" t="s">
        <v>38</v>
      </c>
      <c r="H22" s="10" t="s">
        <v>123</v>
      </c>
      <c r="I22" s="10" t="s">
        <v>124</v>
      </c>
      <c r="J22" s="10" t="s">
        <v>148</v>
      </c>
      <c r="K22" s="10" t="s">
        <v>149</v>
      </c>
      <c r="L22" s="10" t="s">
        <v>1</v>
      </c>
      <c r="M22" s="11" t="s">
        <v>43</v>
      </c>
      <c r="N22" s="10" t="s">
        <v>62</v>
      </c>
      <c r="O22" s="12">
        <v>413</v>
      </c>
      <c r="P22" s="13">
        <f>VLOOKUP(B22,'[1]School Detailed Data'!A$11:CG$115,85,FALSE)</f>
        <v>422</v>
      </c>
      <c r="Q22" s="12">
        <v>13</v>
      </c>
      <c r="R22" s="13">
        <f>VLOOKUP(B22,'[1]Student Data Wthout BRN'!Z$2:AB$153,3,FALSE)</f>
        <v>10</v>
      </c>
      <c r="S22" s="12">
        <f t="shared" si="8"/>
        <v>400</v>
      </c>
      <c r="T22" s="13">
        <f t="shared" si="8"/>
        <v>412</v>
      </c>
      <c r="U22" s="13">
        <f t="shared" si="1"/>
        <v>12</v>
      </c>
      <c r="V22" s="14">
        <v>42000</v>
      </c>
      <c r="W22" s="15">
        <f t="shared" si="2"/>
        <v>16800000</v>
      </c>
      <c r="X22" s="15">
        <f>VLOOKUP(B22,'[2]Tranche 1 Actual 2024'!$B$12:$R$152,17,FALSE)</f>
        <v>5052600</v>
      </c>
      <c r="Y22" s="15">
        <f>VLOOKUP(B22,'[2]Tranche 2 Actual 2024'!$B$12:$X$135,23,FALSE)</f>
        <v>5052600</v>
      </c>
      <c r="Z22" s="15">
        <f t="shared" si="3"/>
        <v>6694800</v>
      </c>
      <c r="AA22" s="16">
        <f t="shared" si="4"/>
        <v>504000</v>
      </c>
      <c r="AB22" s="15"/>
      <c r="AC22" s="15">
        <f t="shared" si="5"/>
        <v>6694800</v>
      </c>
      <c r="AD22" s="17">
        <f t="shared" si="6"/>
        <v>6694800</v>
      </c>
      <c r="AE22" s="22">
        <f t="shared" si="7"/>
        <v>504000</v>
      </c>
      <c r="AF22" s="17" t="s">
        <v>45</v>
      </c>
    </row>
    <row r="23" spans="1:32" x14ac:dyDescent="0.25">
      <c r="A23" s="9">
        <v>21</v>
      </c>
      <c r="B23" s="23" t="s">
        <v>150</v>
      </c>
      <c r="C23" s="10" t="s">
        <v>151</v>
      </c>
      <c r="D23" s="10" t="s">
        <v>70</v>
      </c>
      <c r="E23" s="10" t="s">
        <v>122</v>
      </c>
      <c r="F23" s="10" t="s">
        <v>37</v>
      </c>
      <c r="G23" s="10" t="s">
        <v>38</v>
      </c>
      <c r="H23" s="10" t="s">
        <v>123</v>
      </c>
      <c r="I23" s="10" t="s">
        <v>124</v>
      </c>
      <c r="J23" s="10" t="s">
        <v>152</v>
      </c>
      <c r="K23" s="10" t="s">
        <v>153</v>
      </c>
      <c r="L23" s="10" t="s">
        <v>1</v>
      </c>
      <c r="M23" s="11" t="s">
        <v>43</v>
      </c>
      <c r="N23" s="10" t="s">
        <v>62</v>
      </c>
      <c r="O23" s="12">
        <v>337</v>
      </c>
      <c r="P23" s="13">
        <f>VLOOKUP(B23,'[1]School Detailed Data'!A$11:CG$115,85,FALSE)</f>
        <v>339</v>
      </c>
      <c r="Q23" s="12">
        <v>0</v>
      </c>
      <c r="R23" s="13">
        <f>VLOOKUP(B23,'[1]Student Data Wthout BRN'!Z$2:AB$153,3,FALSE)</f>
        <v>1</v>
      </c>
      <c r="S23" s="12">
        <f t="shared" si="8"/>
        <v>337</v>
      </c>
      <c r="T23" s="13">
        <f t="shared" si="8"/>
        <v>338</v>
      </c>
      <c r="U23" s="13">
        <f t="shared" si="1"/>
        <v>1</v>
      </c>
      <c r="V23" s="14">
        <v>42000</v>
      </c>
      <c r="W23" s="15">
        <f t="shared" si="2"/>
        <v>14154000</v>
      </c>
      <c r="X23" s="15">
        <f>VLOOKUP(B23,'[2]Tranche 1 Actual 2024'!$B$12:$R$152,17,FALSE)</f>
        <v>3780000</v>
      </c>
      <c r="Y23" s="15">
        <f>VLOOKUP(B23,'[2]Tranche 2 Actual 2024'!$B$12:$X$135,23,FALSE)</f>
        <v>3780000</v>
      </c>
      <c r="Z23" s="15">
        <f t="shared" si="3"/>
        <v>6594000</v>
      </c>
      <c r="AA23" s="16">
        <f t="shared" si="4"/>
        <v>42000</v>
      </c>
      <c r="AB23" s="15"/>
      <c r="AC23" s="15">
        <f t="shared" si="5"/>
        <v>6594000</v>
      </c>
      <c r="AD23" s="17">
        <f t="shared" si="6"/>
        <v>6594000</v>
      </c>
      <c r="AE23" s="22">
        <f t="shared" si="7"/>
        <v>42000</v>
      </c>
      <c r="AF23" s="17" t="s">
        <v>45</v>
      </c>
    </row>
    <row r="24" spans="1:32" x14ac:dyDescent="0.25">
      <c r="A24" s="9">
        <v>22</v>
      </c>
      <c r="B24" s="23" t="s">
        <v>154</v>
      </c>
      <c r="C24" s="10" t="s">
        <v>155</v>
      </c>
      <c r="D24" s="10" t="s">
        <v>35</v>
      </c>
      <c r="E24" s="10" t="s">
        <v>48</v>
      </c>
      <c r="F24" s="10" t="s">
        <v>49</v>
      </c>
      <c r="G24" s="10" t="s">
        <v>50</v>
      </c>
      <c r="H24" s="10" t="s">
        <v>156</v>
      </c>
      <c r="I24" s="10" t="s">
        <v>124</v>
      </c>
      <c r="J24" s="10" t="s">
        <v>157</v>
      </c>
      <c r="K24" s="10" t="s">
        <v>158</v>
      </c>
      <c r="L24" s="10" t="s">
        <v>1</v>
      </c>
      <c r="M24" s="11" t="s">
        <v>55</v>
      </c>
      <c r="N24" s="10" t="s">
        <v>62</v>
      </c>
      <c r="O24" s="12">
        <v>131</v>
      </c>
      <c r="P24" s="13">
        <f>VLOOKUP(B24,'[1]School Detailed Data'!A$11:CG$115,85,FALSE)</f>
        <v>131</v>
      </c>
      <c r="Q24" s="12">
        <v>29</v>
      </c>
      <c r="R24" s="13">
        <f>VLOOKUP(B24,'[1]Student Data Wthout BRN'!Z$2:AB$153,3,FALSE)</f>
        <v>28</v>
      </c>
      <c r="S24" s="12">
        <f t="shared" si="8"/>
        <v>102</v>
      </c>
      <c r="T24" s="13">
        <f t="shared" si="8"/>
        <v>103</v>
      </c>
      <c r="U24" s="13">
        <f t="shared" si="1"/>
        <v>1</v>
      </c>
      <c r="V24" s="14">
        <v>42000</v>
      </c>
      <c r="W24" s="15">
        <f t="shared" si="2"/>
        <v>4284000</v>
      </c>
      <c r="X24" s="15">
        <f>VLOOKUP(B24,'[2]Tranche 1 Actual 2024'!$B$12:$R$152,17,FALSE)</f>
        <v>1776600</v>
      </c>
      <c r="Y24" s="15">
        <f>VLOOKUP(B24,'[2]Tranche 2 Actual 2024'!$B$12:$X$135,23,FALSE)</f>
        <v>1776600</v>
      </c>
      <c r="Z24" s="15">
        <f t="shared" si="3"/>
        <v>730800</v>
      </c>
      <c r="AA24" s="16">
        <f t="shared" si="4"/>
        <v>42000</v>
      </c>
      <c r="AB24" s="15"/>
      <c r="AC24" s="15">
        <f t="shared" si="5"/>
        <v>730800</v>
      </c>
      <c r="AD24" s="17">
        <f t="shared" si="6"/>
        <v>730800</v>
      </c>
      <c r="AE24" s="22">
        <f t="shared" si="7"/>
        <v>42000</v>
      </c>
      <c r="AF24" s="17" t="s">
        <v>45</v>
      </c>
    </row>
    <row r="25" spans="1:32" x14ac:dyDescent="0.25">
      <c r="A25" s="9">
        <v>23</v>
      </c>
      <c r="B25" s="23" t="s">
        <v>159</v>
      </c>
      <c r="C25" s="10" t="s">
        <v>160</v>
      </c>
      <c r="D25" s="10" t="s">
        <v>35</v>
      </c>
      <c r="E25" s="10" t="s">
        <v>85</v>
      </c>
      <c r="F25" s="10" t="s">
        <v>49</v>
      </c>
      <c r="G25" s="10" t="s">
        <v>50</v>
      </c>
      <c r="H25" s="10" t="s">
        <v>161</v>
      </c>
      <c r="I25" s="10" t="s">
        <v>124</v>
      </c>
      <c r="J25" s="10" t="s">
        <v>162</v>
      </c>
      <c r="K25" s="10" t="s">
        <v>163</v>
      </c>
      <c r="L25" s="10" t="s">
        <v>1</v>
      </c>
      <c r="M25" s="11" t="s">
        <v>55</v>
      </c>
      <c r="N25" s="10" t="s">
        <v>62</v>
      </c>
      <c r="O25" s="12">
        <v>72</v>
      </c>
      <c r="P25" s="13">
        <f>VLOOKUP(B25,'[1]School Detailed Data'!A$11:CG$115,85,FALSE)</f>
        <v>70</v>
      </c>
      <c r="Q25" s="12">
        <v>48</v>
      </c>
      <c r="R25" s="13">
        <f>VLOOKUP(B25,'[1]Student Data Wthout BRN'!Z$2:AB$153,3,FALSE)</f>
        <v>45</v>
      </c>
      <c r="S25" s="12">
        <f t="shared" si="8"/>
        <v>24</v>
      </c>
      <c r="T25" s="13">
        <f t="shared" si="8"/>
        <v>25</v>
      </c>
      <c r="U25" s="13">
        <f t="shared" si="1"/>
        <v>1</v>
      </c>
      <c r="V25" s="14">
        <v>42000</v>
      </c>
      <c r="W25" s="15">
        <f t="shared" si="2"/>
        <v>1008000</v>
      </c>
      <c r="X25" s="15">
        <f>VLOOKUP(B25,'[2]Tranche 1 Actual 2024'!$B$12:$R$152,17,FALSE)</f>
        <v>504000</v>
      </c>
      <c r="Y25" s="15"/>
      <c r="Z25" s="15">
        <f t="shared" si="3"/>
        <v>504000</v>
      </c>
      <c r="AA25" s="16">
        <f t="shared" si="4"/>
        <v>42000</v>
      </c>
      <c r="AB25" s="15"/>
      <c r="AC25" s="15">
        <f t="shared" si="5"/>
        <v>504000</v>
      </c>
      <c r="AD25" s="17">
        <f t="shared" si="6"/>
        <v>504000</v>
      </c>
      <c r="AE25" s="22">
        <f t="shared" si="7"/>
        <v>42000</v>
      </c>
      <c r="AF25" s="17" t="s">
        <v>164</v>
      </c>
    </row>
    <row r="26" spans="1:32" x14ac:dyDescent="0.25">
      <c r="A26" s="9">
        <v>24</v>
      </c>
      <c r="B26" s="23" t="s">
        <v>165</v>
      </c>
      <c r="C26" s="10" t="s">
        <v>166</v>
      </c>
      <c r="D26" s="10" t="s">
        <v>35</v>
      </c>
      <c r="E26" s="10" t="s">
        <v>122</v>
      </c>
      <c r="F26" s="10" t="s">
        <v>37</v>
      </c>
      <c r="G26" s="10" t="s">
        <v>38</v>
      </c>
      <c r="H26" s="10" t="s">
        <v>161</v>
      </c>
      <c r="I26" s="10" t="s">
        <v>124</v>
      </c>
      <c r="J26" s="10" t="s">
        <v>167</v>
      </c>
      <c r="K26" s="10" t="s">
        <v>168</v>
      </c>
      <c r="L26" s="10" t="s">
        <v>1</v>
      </c>
      <c r="M26" s="11" t="s">
        <v>43</v>
      </c>
      <c r="N26" s="10" t="s">
        <v>62</v>
      </c>
      <c r="O26" s="12">
        <v>71</v>
      </c>
      <c r="P26" s="13">
        <f>VLOOKUP(B26,'[1]School Detailed Data'!A$11:CG$115,85,FALSE)</f>
        <v>71</v>
      </c>
      <c r="Q26" s="12">
        <v>38</v>
      </c>
      <c r="R26" s="13">
        <f>VLOOKUP(B26,'[1]Student Data Wthout BRN'!Z$2:AB$153,3,FALSE)</f>
        <v>36</v>
      </c>
      <c r="S26" s="12">
        <f t="shared" si="8"/>
        <v>33</v>
      </c>
      <c r="T26" s="13">
        <f t="shared" si="8"/>
        <v>35</v>
      </c>
      <c r="U26" s="13">
        <f t="shared" si="1"/>
        <v>2</v>
      </c>
      <c r="V26" s="14">
        <v>42000</v>
      </c>
      <c r="W26" s="15">
        <f t="shared" si="2"/>
        <v>1386000</v>
      </c>
      <c r="X26" s="15">
        <f>VLOOKUP(B26,'[2]Tranche 1 Actual 2024'!$B$12:$R$152,17,FALSE)</f>
        <v>63000</v>
      </c>
      <c r="Y26" s="15">
        <f>VLOOKUP(B26,'[2]Tranche 2 Actual 2024'!$B$12:$X$135,23,FALSE)</f>
        <v>63000</v>
      </c>
      <c r="Z26" s="15">
        <f t="shared" si="3"/>
        <v>1260000</v>
      </c>
      <c r="AA26" s="16">
        <f t="shared" si="4"/>
        <v>84000</v>
      </c>
      <c r="AB26" s="15"/>
      <c r="AC26" s="15">
        <f t="shared" si="5"/>
        <v>1260000</v>
      </c>
      <c r="AD26" s="17">
        <f t="shared" si="6"/>
        <v>1260000</v>
      </c>
      <c r="AE26" s="22">
        <f t="shared" si="7"/>
        <v>84000</v>
      </c>
      <c r="AF26" s="17" t="s">
        <v>45</v>
      </c>
    </row>
    <row r="27" spans="1:32" x14ac:dyDescent="0.25">
      <c r="A27" s="9">
        <v>25</v>
      </c>
      <c r="B27" s="23" t="s">
        <v>169</v>
      </c>
      <c r="C27" s="10" t="s">
        <v>170</v>
      </c>
      <c r="D27" s="10" t="s">
        <v>70</v>
      </c>
      <c r="E27" s="10" t="s">
        <v>97</v>
      </c>
      <c r="F27" s="10" t="s">
        <v>49</v>
      </c>
      <c r="G27" s="10" t="s">
        <v>50</v>
      </c>
      <c r="H27" s="10" t="s">
        <v>123</v>
      </c>
      <c r="I27" s="10" t="s">
        <v>124</v>
      </c>
      <c r="J27" s="10" t="s">
        <v>171</v>
      </c>
      <c r="K27" s="10" t="s">
        <v>172</v>
      </c>
      <c r="L27" s="10" t="s">
        <v>1</v>
      </c>
      <c r="M27" s="11" t="s">
        <v>55</v>
      </c>
      <c r="N27" s="10" t="s">
        <v>131</v>
      </c>
      <c r="O27" s="12">
        <v>619</v>
      </c>
      <c r="P27" s="13">
        <f>VLOOKUP(B27,'[1]School Detailed Data'!A$11:CG$115,85,FALSE)</f>
        <v>622</v>
      </c>
      <c r="Q27" s="12">
        <v>29</v>
      </c>
      <c r="R27" s="13">
        <f>VLOOKUP(B27,'[1]Student Data Wthout BRN'!Z$2:AB$153,3,FALSE)</f>
        <v>8</v>
      </c>
      <c r="S27" s="12">
        <f t="shared" si="8"/>
        <v>590</v>
      </c>
      <c r="T27" s="13">
        <f t="shared" si="8"/>
        <v>614</v>
      </c>
      <c r="U27" s="13">
        <f t="shared" si="1"/>
        <v>24</v>
      </c>
      <c r="V27" s="14">
        <v>42000</v>
      </c>
      <c r="W27" s="15">
        <f t="shared" si="2"/>
        <v>24780000</v>
      </c>
      <c r="X27" s="15">
        <f>VLOOKUP(B27,'[2]Tranche 1 Actual 2024'!$B$12:$R$152,17,FALSE)</f>
        <v>7774200</v>
      </c>
      <c r="Y27" s="15">
        <f>VLOOKUP(B27,'[2]Tranche 2 Actual 2024'!$B$12:$X$135,23,FALSE)</f>
        <v>7774200</v>
      </c>
      <c r="Z27" s="15">
        <f t="shared" si="3"/>
        <v>9231600</v>
      </c>
      <c r="AA27" s="16">
        <f t="shared" si="4"/>
        <v>1008000</v>
      </c>
      <c r="AB27" s="15"/>
      <c r="AC27" s="15">
        <f t="shared" si="5"/>
        <v>9231600</v>
      </c>
      <c r="AD27" s="17">
        <f t="shared" si="6"/>
        <v>9231600</v>
      </c>
      <c r="AE27" s="22">
        <f t="shared" si="7"/>
        <v>1008000</v>
      </c>
      <c r="AF27" s="17" t="s">
        <v>45</v>
      </c>
    </row>
    <row r="28" spans="1:32" x14ac:dyDescent="0.25">
      <c r="A28" s="9">
        <v>26</v>
      </c>
      <c r="B28" s="23" t="s">
        <v>173</v>
      </c>
      <c r="C28" s="10" t="s">
        <v>174</v>
      </c>
      <c r="D28" s="10" t="s">
        <v>35</v>
      </c>
      <c r="E28" s="10" t="s">
        <v>122</v>
      </c>
      <c r="F28" s="10" t="s">
        <v>37</v>
      </c>
      <c r="G28" s="10" t="s">
        <v>38</v>
      </c>
      <c r="H28" s="10" t="s">
        <v>123</v>
      </c>
      <c r="I28" s="10" t="s">
        <v>124</v>
      </c>
      <c r="J28" s="10" t="s">
        <v>175</v>
      </c>
      <c r="K28" s="10" t="s">
        <v>176</v>
      </c>
      <c r="L28" s="10" t="s">
        <v>1</v>
      </c>
      <c r="M28" s="11" t="s">
        <v>55</v>
      </c>
      <c r="N28" s="10" t="s">
        <v>62</v>
      </c>
      <c r="O28" s="12">
        <v>256</v>
      </c>
      <c r="P28" s="13">
        <f>VLOOKUP(B28,'[1]School Detailed Data'!A$11:CG$115,85,FALSE)</f>
        <v>260</v>
      </c>
      <c r="Q28" s="12">
        <v>15</v>
      </c>
      <c r="R28" s="13">
        <f>VLOOKUP(B28,'[1]Student Data Wthout BRN'!Z$2:AB$153,3,FALSE)</f>
        <v>14</v>
      </c>
      <c r="S28" s="12">
        <f t="shared" si="8"/>
        <v>241</v>
      </c>
      <c r="T28" s="13">
        <f t="shared" si="8"/>
        <v>246</v>
      </c>
      <c r="U28" s="13">
        <f t="shared" si="1"/>
        <v>5</v>
      </c>
      <c r="V28" s="14">
        <v>42000</v>
      </c>
      <c r="W28" s="15">
        <f t="shared" si="2"/>
        <v>10122000</v>
      </c>
      <c r="X28" s="15">
        <f>VLOOKUP(B28,'[2]Tranche 1 Actual 2024'!$B$12:$R$152,17,FALSE)</f>
        <v>3326400</v>
      </c>
      <c r="Y28" s="15">
        <f>VLOOKUP(B28,'[2]Tranche 2 Actual 2024'!$B$12:$X$135,23,FALSE)</f>
        <v>3326400</v>
      </c>
      <c r="Z28" s="15">
        <f t="shared" si="3"/>
        <v>3469200</v>
      </c>
      <c r="AA28" s="16">
        <f t="shared" si="4"/>
        <v>210000</v>
      </c>
      <c r="AB28" s="15"/>
      <c r="AC28" s="15">
        <f t="shared" si="5"/>
        <v>3469200</v>
      </c>
      <c r="AD28" s="17">
        <f t="shared" si="6"/>
        <v>3469200</v>
      </c>
      <c r="AE28" s="22">
        <f t="shared" si="7"/>
        <v>210000</v>
      </c>
      <c r="AF28" s="17" t="s">
        <v>45</v>
      </c>
    </row>
    <row r="29" spans="1:32" x14ac:dyDescent="0.25">
      <c r="A29" s="9">
        <v>27</v>
      </c>
      <c r="B29" s="23" t="s">
        <v>177</v>
      </c>
      <c r="C29" s="10" t="s">
        <v>178</v>
      </c>
      <c r="D29" s="10" t="s">
        <v>35</v>
      </c>
      <c r="E29" s="10" t="s">
        <v>85</v>
      </c>
      <c r="F29" s="10" t="s">
        <v>49</v>
      </c>
      <c r="G29" s="10" t="s">
        <v>50</v>
      </c>
      <c r="H29" s="10" t="s">
        <v>123</v>
      </c>
      <c r="I29" s="10" t="s">
        <v>124</v>
      </c>
      <c r="J29" s="10" t="s">
        <v>179</v>
      </c>
      <c r="K29" s="10" t="s">
        <v>180</v>
      </c>
      <c r="L29" s="10" t="s">
        <v>1</v>
      </c>
      <c r="M29" s="11" t="s">
        <v>43</v>
      </c>
      <c r="N29" s="10" t="s">
        <v>62</v>
      </c>
      <c r="O29" s="12">
        <v>169</v>
      </c>
      <c r="P29" s="13">
        <f>VLOOKUP(B29,'[1]School Detailed Data'!A$11:CG$115,85,FALSE)</f>
        <v>169</v>
      </c>
      <c r="Q29" s="12">
        <v>53</v>
      </c>
      <c r="R29" s="13">
        <f>VLOOKUP(B29,'[1]Student Data Wthout BRN'!Z$2:AB$153,3,FALSE)</f>
        <v>46</v>
      </c>
      <c r="S29" s="12">
        <f t="shared" si="8"/>
        <v>116</v>
      </c>
      <c r="T29" s="13">
        <f t="shared" si="8"/>
        <v>123</v>
      </c>
      <c r="U29" s="13">
        <f t="shared" si="1"/>
        <v>7</v>
      </c>
      <c r="V29" s="14">
        <v>42000</v>
      </c>
      <c r="W29" s="15">
        <f t="shared" si="2"/>
        <v>4872000</v>
      </c>
      <c r="X29" s="15">
        <f>VLOOKUP(B29,'[2]Tranche 1 Actual 2024'!$B$12:$R$152,17,FALSE)</f>
        <v>1297800</v>
      </c>
      <c r="Y29" s="15">
        <f>VLOOKUP(B29,'[2]Tranche 2 Actual 2024'!$B$12:$X$135,23,FALSE)</f>
        <v>1297800</v>
      </c>
      <c r="Z29" s="15">
        <f t="shared" si="3"/>
        <v>2276400</v>
      </c>
      <c r="AA29" s="16">
        <f t="shared" si="4"/>
        <v>294000</v>
      </c>
      <c r="AB29" s="15"/>
      <c r="AC29" s="15">
        <f t="shared" si="5"/>
        <v>2276400</v>
      </c>
      <c r="AD29" s="17">
        <f t="shared" si="6"/>
        <v>2276400</v>
      </c>
      <c r="AE29" s="22">
        <f t="shared" si="7"/>
        <v>294000</v>
      </c>
      <c r="AF29" s="17" t="s">
        <v>45</v>
      </c>
    </row>
    <row r="30" spans="1:32" x14ac:dyDescent="0.25">
      <c r="A30" s="9">
        <v>28</v>
      </c>
      <c r="B30" s="23" t="s">
        <v>181</v>
      </c>
      <c r="C30" s="10" t="s">
        <v>182</v>
      </c>
      <c r="D30" s="10" t="s">
        <v>70</v>
      </c>
      <c r="E30" s="10" t="s">
        <v>122</v>
      </c>
      <c r="F30" s="10" t="s">
        <v>37</v>
      </c>
      <c r="G30" s="10" t="s">
        <v>38</v>
      </c>
      <c r="H30" s="10" t="s">
        <v>123</v>
      </c>
      <c r="I30" s="10" t="s">
        <v>124</v>
      </c>
      <c r="J30" s="10" t="s">
        <v>183</v>
      </c>
      <c r="K30" s="10" t="s">
        <v>184</v>
      </c>
      <c r="L30" s="10" t="s">
        <v>1</v>
      </c>
      <c r="M30" s="11" t="s">
        <v>43</v>
      </c>
      <c r="N30" s="10" t="s">
        <v>62</v>
      </c>
      <c r="O30" s="12">
        <v>134</v>
      </c>
      <c r="P30" s="13">
        <f>VLOOKUP(B30,'[1]School Detailed Data'!A$11:CG$115,85,FALSE)</f>
        <v>134</v>
      </c>
      <c r="Q30" s="12">
        <v>17</v>
      </c>
      <c r="R30" s="13">
        <f>VLOOKUP(B30,'[1]Student Data Wthout BRN'!Z$2:AB$153,3,FALSE)</f>
        <v>16</v>
      </c>
      <c r="S30" s="12">
        <f t="shared" si="8"/>
        <v>117</v>
      </c>
      <c r="T30" s="13">
        <f t="shared" si="8"/>
        <v>118</v>
      </c>
      <c r="U30" s="13">
        <f t="shared" si="1"/>
        <v>1</v>
      </c>
      <c r="V30" s="14">
        <v>42000</v>
      </c>
      <c r="W30" s="15">
        <f t="shared" si="2"/>
        <v>4914000</v>
      </c>
      <c r="X30" s="15">
        <f>VLOOKUP(B30,'[2]Tranche 1 Actual 2024'!$B$12:$R$152,17,FALSE)</f>
        <v>1486800</v>
      </c>
      <c r="Y30" s="15">
        <f>VLOOKUP(B30,'[2]Tranche 2 Actual 2024'!$B$12:$X$135,23,FALSE)</f>
        <v>1486800</v>
      </c>
      <c r="Z30" s="15">
        <f t="shared" si="3"/>
        <v>1940400</v>
      </c>
      <c r="AA30" s="16">
        <f t="shared" si="4"/>
        <v>42000</v>
      </c>
      <c r="AB30" s="15"/>
      <c r="AC30" s="15">
        <f t="shared" si="5"/>
        <v>1940400</v>
      </c>
      <c r="AD30" s="17">
        <f t="shared" si="6"/>
        <v>1940400</v>
      </c>
      <c r="AE30" s="22">
        <f t="shared" si="7"/>
        <v>42000</v>
      </c>
      <c r="AF30" s="17" t="s">
        <v>45</v>
      </c>
    </row>
    <row r="31" spans="1:32" x14ac:dyDescent="0.25">
      <c r="A31" s="9">
        <v>29</v>
      </c>
      <c r="B31" s="23" t="s">
        <v>185</v>
      </c>
      <c r="C31" s="10" t="s">
        <v>186</v>
      </c>
      <c r="D31" s="10" t="s">
        <v>35</v>
      </c>
      <c r="E31" s="10" t="s">
        <v>122</v>
      </c>
      <c r="F31" s="10" t="s">
        <v>37</v>
      </c>
      <c r="G31" s="10" t="s">
        <v>38</v>
      </c>
      <c r="H31" s="10" t="s">
        <v>123</v>
      </c>
      <c r="I31" s="10" t="s">
        <v>124</v>
      </c>
      <c r="J31" s="10" t="s">
        <v>183</v>
      </c>
      <c r="K31" s="10" t="s">
        <v>184</v>
      </c>
      <c r="L31" s="10" t="s">
        <v>1</v>
      </c>
      <c r="M31" s="11" t="s">
        <v>43</v>
      </c>
      <c r="N31" s="10" t="s">
        <v>62</v>
      </c>
      <c r="O31" s="12">
        <v>53</v>
      </c>
      <c r="P31" s="13">
        <f>VLOOKUP(B31,'[1]School Detailed Data'!A$11:CG$115,85,FALSE)</f>
        <v>54</v>
      </c>
      <c r="Q31" s="12">
        <v>8</v>
      </c>
      <c r="R31" s="13">
        <f>VLOOKUP(B31,'[1]Student Data Wthout BRN'!Z$2:AB$153,3,FALSE)</f>
        <v>8</v>
      </c>
      <c r="S31" s="12">
        <f t="shared" si="8"/>
        <v>45</v>
      </c>
      <c r="T31" s="13">
        <f t="shared" si="8"/>
        <v>46</v>
      </c>
      <c r="U31" s="13">
        <f t="shared" si="1"/>
        <v>1</v>
      </c>
      <c r="V31" s="14">
        <v>42000</v>
      </c>
      <c r="W31" s="15">
        <f t="shared" si="2"/>
        <v>1890000</v>
      </c>
      <c r="X31" s="15">
        <f>VLOOKUP(B31,'[2]Tranche 1 Actual 2024'!$B$12:$R$152,17,FALSE)</f>
        <v>831600</v>
      </c>
      <c r="Y31" s="15">
        <f>VLOOKUP(B31,'[2]Tranche 2 Actual 2024'!$B$12:$X$135,23,FALSE)</f>
        <v>831600</v>
      </c>
      <c r="Z31" s="15">
        <f t="shared" si="3"/>
        <v>226800</v>
      </c>
      <c r="AA31" s="16">
        <f t="shared" si="4"/>
        <v>42000</v>
      </c>
      <c r="AB31" s="15"/>
      <c r="AC31" s="15">
        <f t="shared" si="5"/>
        <v>226800</v>
      </c>
      <c r="AD31" s="17">
        <f t="shared" si="6"/>
        <v>226800</v>
      </c>
      <c r="AE31" s="22">
        <f t="shared" si="7"/>
        <v>42000</v>
      </c>
      <c r="AF31" s="17" t="s">
        <v>45</v>
      </c>
    </row>
    <row r="32" spans="1:32" x14ac:dyDescent="0.25">
      <c r="A32" s="9">
        <v>30</v>
      </c>
      <c r="B32" s="23" t="s">
        <v>187</v>
      </c>
      <c r="C32" s="10" t="s">
        <v>188</v>
      </c>
      <c r="D32" s="10" t="s">
        <v>35</v>
      </c>
      <c r="E32" s="10" t="s">
        <v>189</v>
      </c>
      <c r="F32" s="10" t="s">
        <v>37</v>
      </c>
      <c r="G32" s="10" t="s">
        <v>38</v>
      </c>
      <c r="H32" s="10" t="s">
        <v>190</v>
      </c>
      <c r="I32" s="10" t="s">
        <v>191</v>
      </c>
      <c r="J32" s="10" t="s">
        <v>192</v>
      </c>
      <c r="K32" s="10" t="s">
        <v>193</v>
      </c>
      <c r="L32" s="10" t="s">
        <v>1</v>
      </c>
      <c r="M32" s="11" t="s">
        <v>55</v>
      </c>
      <c r="N32" s="10" t="s">
        <v>62</v>
      </c>
      <c r="O32" s="12">
        <v>177</v>
      </c>
      <c r="P32" s="13">
        <f>VLOOKUP(B32,'[1]School Detailed Data'!A$11:CG$115,85,FALSE)</f>
        <v>175</v>
      </c>
      <c r="Q32" s="12">
        <v>154</v>
      </c>
      <c r="R32" s="13">
        <f>VLOOKUP(B32,'[1]Student Data Wthout BRN'!Z$2:AB$153,3,FALSE)</f>
        <v>0</v>
      </c>
      <c r="S32" s="12">
        <f t="shared" si="8"/>
        <v>23</v>
      </c>
      <c r="T32" s="13">
        <f t="shared" si="8"/>
        <v>175</v>
      </c>
      <c r="U32" s="13">
        <f t="shared" si="1"/>
        <v>152</v>
      </c>
      <c r="V32" s="14">
        <v>42000</v>
      </c>
      <c r="W32" s="15">
        <f t="shared" si="2"/>
        <v>966000</v>
      </c>
      <c r="X32" s="15">
        <f>VLOOKUP(B32,'[2]Tranche 1 Actual 2024'!$B$12:$R$152,17,FALSE)</f>
        <v>1864800</v>
      </c>
      <c r="Y32" s="15">
        <f>VLOOKUP(B32,'[2]Tranche 2 Actual 2024'!$B$12:$X$135,23,FALSE)</f>
        <v>1864800</v>
      </c>
      <c r="Z32" s="15">
        <f t="shared" si="3"/>
        <v>-2763600</v>
      </c>
      <c r="AA32" s="16">
        <f t="shared" si="4"/>
        <v>6384000</v>
      </c>
      <c r="AB32" s="15"/>
      <c r="AC32" s="15">
        <f t="shared" si="5"/>
        <v>-2763600</v>
      </c>
      <c r="AD32" s="17">
        <f t="shared" si="6"/>
        <v>0</v>
      </c>
      <c r="AE32" s="22">
        <f>Z32+AA32</f>
        <v>3620400</v>
      </c>
      <c r="AF32" s="17" t="s">
        <v>45</v>
      </c>
    </row>
    <row r="33" spans="1:32" x14ac:dyDescent="0.25">
      <c r="A33" s="9">
        <v>31</v>
      </c>
      <c r="B33" s="23" t="s">
        <v>194</v>
      </c>
      <c r="C33" s="10" t="s">
        <v>195</v>
      </c>
      <c r="D33" s="10" t="s">
        <v>35</v>
      </c>
      <c r="E33" s="10" t="s">
        <v>85</v>
      </c>
      <c r="F33" s="10" t="s">
        <v>49</v>
      </c>
      <c r="G33" s="10" t="s">
        <v>50</v>
      </c>
      <c r="H33" s="10" t="s">
        <v>190</v>
      </c>
      <c r="I33" s="10" t="s">
        <v>191</v>
      </c>
      <c r="J33" s="10" t="s">
        <v>196</v>
      </c>
      <c r="K33" s="10" t="s">
        <v>197</v>
      </c>
      <c r="L33" s="10" t="s">
        <v>1</v>
      </c>
      <c r="M33" s="11" t="s">
        <v>43</v>
      </c>
      <c r="N33" s="10" t="s">
        <v>62</v>
      </c>
      <c r="O33" s="12">
        <v>117</v>
      </c>
      <c r="P33" s="13">
        <f>VLOOKUP(B33,'[1]School Detailed Data'!A$11:CG$115,85,FALSE)</f>
        <v>117</v>
      </c>
      <c r="Q33" s="12">
        <v>22</v>
      </c>
      <c r="R33" s="13">
        <f>VLOOKUP(B33,'[1]Student Data Wthout BRN'!Z$2:AB$153,3,FALSE)</f>
        <v>14</v>
      </c>
      <c r="S33" s="12">
        <f t="shared" si="8"/>
        <v>95</v>
      </c>
      <c r="T33" s="13">
        <f t="shared" si="8"/>
        <v>103</v>
      </c>
      <c r="U33" s="13">
        <f t="shared" si="1"/>
        <v>8</v>
      </c>
      <c r="V33" s="14">
        <v>42000</v>
      </c>
      <c r="W33" s="15">
        <f t="shared" si="2"/>
        <v>3990000</v>
      </c>
      <c r="X33" s="15">
        <f>VLOOKUP(B33,'[2]Tranche 1 Actual 2024'!$B$12:$R$152,17,FALSE)</f>
        <v>1373400</v>
      </c>
      <c r="Y33" s="15">
        <f>VLOOKUP(B33,'[2]Tranche 2 Actual 2024'!$B$12:$X$135,23,FALSE)</f>
        <v>1373400</v>
      </c>
      <c r="Z33" s="15">
        <f t="shared" si="3"/>
        <v>1243200</v>
      </c>
      <c r="AA33" s="16">
        <f t="shared" si="4"/>
        <v>336000</v>
      </c>
      <c r="AB33" s="15"/>
      <c r="AC33" s="15">
        <f t="shared" si="5"/>
        <v>1243200</v>
      </c>
      <c r="AD33" s="17">
        <f t="shared" si="6"/>
        <v>1243200</v>
      </c>
      <c r="AE33" s="22">
        <f t="shared" ref="AE33:AE47" si="9">IF(AA33&gt;=0,AA33,0)</f>
        <v>336000</v>
      </c>
      <c r="AF33" s="17" t="s">
        <v>45</v>
      </c>
    </row>
    <row r="34" spans="1:32" x14ac:dyDescent="0.25">
      <c r="A34" s="9">
        <v>32</v>
      </c>
      <c r="B34" s="23" t="s">
        <v>198</v>
      </c>
      <c r="C34" s="10" t="s">
        <v>199</v>
      </c>
      <c r="D34" s="10" t="s">
        <v>35</v>
      </c>
      <c r="E34" s="10" t="s">
        <v>189</v>
      </c>
      <c r="F34" s="10" t="s">
        <v>37</v>
      </c>
      <c r="G34" s="10" t="s">
        <v>38</v>
      </c>
      <c r="H34" s="10" t="s">
        <v>200</v>
      </c>
      <c r="I34" s="10" t="s">
        <v>191</v>
      </c>
      <c r="J34" s="10" t="s">
        <v>201</v>
      </c>
      <c r="K34" s="10" t="s">
        <v>202</v>
      </c>
      <c r="L34" s="10" t="s">
        <v>1</v>
      </c>
      <c r="M34" s="11" t="s">
        <v>55</v>
      </c>
      <c r="N34" s="10" t="s">
        <v>62</v>
      </c>
      <c r="O34" s="12">
        <v>204</v>
      </c>
      <c r="P34" s="13">
        <f>VLOOKUP(B34,'[1]School Detailed Data'!A$11:CG$115,85,FALSE)</f>
        <v>206</v>
      </c>
      <c r="Q34" s="12">
        <v>42</v>
      </c>
      <c r="R34" s="13">
        <f>VLOOKUP(B34,'[1]Student Data Wthout BRN'!Z$2:AB$153,3,FALSE)</f>
        <v>39</v>
      </c>
      <c r="S34" s="12">
        <f t="shared" si="8"/>
        <v>162</v>
      </c>
      <c r="T34" s="13">
        <f t="shared" si="8"/>
        <v>167</v>
      </c>
      <c r="U34" s="13">
        <f t="shared" si="1"/>
        <v>5</v>
      </c>
      <c r="V34" s="14">
        <v>42000</v>
      </c>
      <c r="W34" s="15">
        <f t="shared" si="2"/>
        <v>6804000</v>
      </c>
      <c r="X34" s="15"/>
      <c r="Y34" s="15"/>
      <c r="Z34" s="15">
        <f t="shared" si="3"/>
        <v>6804000</v>
      </c>
      <c r="AA34" s="16">
        <f t="shared" si="4"/>
        <v>210000</v>
      </c>
      <c r="AB34" s="15"/>
      <c r="AC34" s="15">
        <f t="shared" si="5"/>
        <v>6804000</v>
      </c>
      <c r="AD34" s="17">
        <f t="shared" si="6"/>
        <v>6804000</v>
      </c>
      <c r="AE34" s="22">
        <f t="shared" si="9"/>
        <v>210000</v>
      </c>
      <c r="AF34" s="17" t="s">
        <v>141</v>
      </c>
    </row>
    <row r="35" spans="1:32" x14ac:dyDescent="0.25">
      <c r="A35" s="9">
        <v>33</v>
      </c>
      <c r="B35" s="23" t="s">
        <v>203</v>
      </c>
      <c r="C35" s="10" t="s">
        <v>204</v>
      </c>
      <c r="D35" s="10" t="s">
        <v>70</v>
      </c>
      <c r="E35" s="10" t="s">
        <v>97</v>
      </c>
      <c r="F35" s="10" t="s">
        <v>49</v>
      </c>
      <c r="G35" s="10" t="s">
        <v>50</v>
      </c>
      <c r="H35" s="10" t="s">
        <v>200</v>
      </c>
      <c r="I35" s="10" t="s">
        <v>191</v>
      </c>
      <c r="J35" s="10" t="s">
        <v>205</v>
      </c>
      <c r="K35" s="10" t="s">
        <v>206</v>
      </c>
      <c r="L35" s="10" t="s">
        <v>1</v>
      </c>
      <c r="M35" s="11" t="s">
        <v>55</v>
      </c>
      <c r="N35" s="10" t="s">
        <v>62</v>
      </c>
      <c r="O35" s="12">
        <v>127</v>
      </c>
      <c r="P35" s="13">
        <f>VLOOKUP(B35,'[1]School Detailed Data'!A$11:CG$115,85,FALSE)</f>
        <v>126</v>
      </c>
      <c r="Q35" s="12">
        <v>59</v>
      </c>
      <c r="R35" s="13">
        <f>VLOOKUP(B35,'[1]Student Data Wthout BRN'!Z$2:AB$153,3,FALSE)</f>
        <v>27</v>
      </c>
      <c r="S35" s="12">
        <f t="shared" ref="S35:T47" si="10">O35-Q35</f>
        <v>68</v>
      </c>
      <c r="T35" s="13">
        <f t="shared" si="10"/>
        <v>99</v>
      </c>
      <c r="U35" s="13">
        <f t="shared" si="1"/>
        <v>31</v>
      </c>
      <c r="V35" s="14">
        <v>42000</v>
      </c>
      <c r="W35" s="15">
        <f t="shared" si="2"/>
        <v>2856000</v>
      </c>
      <c r="X35" s="15">
        <f>VLOOKUP(B35,'[2]Tranche 1 Actual 2024'!$B$12:$R$152,17,FALSE)</f>
        <v>1386000</v>
      </c>
      <c r="Y35" s="15">
        <f>VLOOKUP(B35,'[2]Tranche 2 Actual 2024'!$B$12:$X$135,23,FALSE)</f>
        <v>1386000</v>
      </c>
      <c r="Z35" s="15">
        <f t="shared" si="3"/>
        <v>84000</v>
      </c>
      <c r="AA35" s="16">
        <f t="shared" si="4"/>
        <v>1302000</v>
      </c>
      <c r="AB35" s="15"/>
      <c r="AC35" s="15">
        <f t="shared" si="5"/>
        <v>84000</v>
      </c>
      <c r="AD35" s="17">
        <f t="shared" si="6"/>
        <v>84000</v>
      </c>
      <c r="AE35" s="22">
        <f t="shared" si="9"/>
        <v>1302000</v>
      </c>
      <c r="AF35" s="17" t="s">
        <v>45</v>
      </c>
    </row>
    <row r="36" spans="1:32" x14ac:dyDescent="0.25">
      <c r="A36" s="9">
        <v>34</v>
      </c>
      <c r="B36" s="23" t="s">
        <v>207</v>
      </c>
      <c r="C36" s="10" t="s">
        <v>208</v>
      </c>
      <c r="D36" s="10" t="s">
        <v>35</v>
      </c>
      <c r="E36" s="10" t="s">
        <v>48</v>
      </c>
      <c r="F36" s="10" t="s">
        <v>49</v>
      </c>
      <c r="G36" s="10" t="s">
        <v>50</v>
      </c>
      <c r="H36" s="10" t="s">
        <v>200</v>
      </c>
      <c r="I36" s="10" t="s">
        <v>191</v>
      </c>
      <c r="J36" s="10" t="s">
        <v>209</v>
      </c>
      <c r="K36" s="10" t="s">
        <v>210</v>
      </c>
      <c r="L36" s="10" t="s">
        <v>1</v>
      </c>
      <c r="M36" s="11" t="s">
        <v>55</v>
      </c>
      <c r="N36" s="10" t="s">
        <v>62</v>
      </c>
      <c r="O36" s="12">
        <v>298</v>
      </c>
      <c r="P36" s="13">
        <f>VLOOKUP(B36,'[1]School Detailed Data'!A$11:CG$115,85,FALSE)</f>
        <v>311</v>
      </c>
      <c r="Q36" s="12">
        <v>125</v>
      </c>
      <c r="R36" s="13">
        <f>VLOOKUP(B36,'[1]Student Data Wthout BRN'!Z$2:AB$153,3,FALSE)</f>
        <v>61</v>
      </c>
      <c r="S36" s="12">
        <f t="shared" si="10"/>
        <v>173</v>
      </c>
      <c r="T36" s="13">
        <f t="shared" si="10"/>
        <v>250</v>
      </c>
      <c r="U36" s="13">
        <f t="shared" si="1"/>
        <v>77</v>
      </c>
      <c r="V36" s="14">
        <v>42000</v>
      </c>
      <c r="W36" s="15">
        <f t="shared" si="2"/>
        <v>7266000</v>
      </c>
      <c r="X36" s="15"/>
      <c r="Y36" s="15">
        <f>VLOOKUP(B36,'[2]Tranche 2 Actual 2024'!$B$12:$X$135,23,FALSE)</f>
        <v>6526800</v>
      </c>
      <c r="Z36" s="15">
        <f t="shared" si="3"/>
        <v>739200</v>
      </c>
      <c r="AA36" s="16">
        <f t="shared" si="4"/>
        <v>3234000</v>
      </c>
      <c r="AB36" s="15"/>
      <c r="AC36" s="15">
        <f t="shared" si="5"/>
        <v>739200</v>
      </c>
      <c r="AD36" s="17">
        <f t="shared" si="6"/>
        <v>739200</v>
      </c>
      <c r="AE36" s="22">
        <f t="shared" si="9"/>
        <v>3234000</v>
      </c>
      <c r="AF36" s="17" t="s">
        <v>45</v>
      </c>
    </row>
    <row r="37" spans="1:32" x14ac:dyDescent="0.25">
      <c r="A37" s="9">
        <v>35</v>
      </c>
      <c r="B37" s="23" t="s">
        <v>211</v>
      </c>
      <c r="C37" s="10" t="s">
        <v>212</v>
      </c>
      <c r="D37" s="10" t="s">
        <v>35</v>
      </c>
      <c r="E37" s="10" t="s">
        <v>189</v>
      </c>
      <c r="F37" s="10" t="s">
        <v>37</v>
      </c>
      <c r="G37" s="10" t="s">
        <v>38</v>
      </c>
      <c r="H37" s="10" t="s">
        <v>200</v>
      </c>
      <c r="I37" s="10" t="s">
        <v>191</v>
      </c>
      <c r="J37" s="10" t="s">
        <v>213</v>
      </c>
      <c r="K37" s="10" t="s">
        <v>214</v>
      </c>
      <c r="L37" s="10" t="s">
        <v>1</v>
      </c>
      <c r="M37" s="11" t="s">
        <v>43</v>
      </c>
      <c r="N37" s="10" t="s">
        <v>44</v>
      </c>
      <c r="O37" s="12">
        <v>431</v>
      </c>
      <c r="P37" s="13">
        <f>VLOOKUP(B37,'[1]School Detailed Data'!A$11:CG$115,85,FALSE)</f>
        <v>429</v>
      </c>
      <c r="Q37" s="12">
        <v>178</v>
      </c>
      <c r="R37" s="13">
        <f>VLOOKUP(B37,'[1]Student Data Wthout BRN'!Z$2:AB$153,3,FALSE)</f>
        <v>91</v>
      </c>
      <c r="S37" s="12">
        <f t="shared" si="10"/>
        <v>253</v>
      </c>
      <c r="T37" s="13">
        <f t="shared" si="10"/>
        <v>338</v>
      </c>
      <c r="U37" s="13">
        <f t="shared" si="1"/>
        <v>85</v>
      </c>
      <c r="V37" s="14">
        <v>42000</v>
      </c>
      <c r="W37" s="15">
        <f t="shared" si="2"/>
        <v>10626000</v>
      </c>
      <c r="X37" s="15">
        <f>VLOOKUP(B37,'[2]Tranche 1 Actual 2024'!$B$12:$R$152,17,FALSE)</f>
        <v>4914000</v>
      </c>
      <c r="Y37" s="15">
        <f>VLOOKUP(B37,'[2]Tranche 2 Actual 2024'!$B$12:$X$135,23,FALSE)</f>
        <v>4914000</v>
      </c>
      <c r="Z37" s="15">
        <f t="shared" si="3"/>
        <v>798000</v>
      </c>
      <c r="AA37" s="16">
        <f t="shared" si="4"/>
        <v>3570000</v>
      </c>
      <c r="AB37" s="15"/>
      <c r="AC37" s="15">
        <f t="shared" si="5"/>
        <v>798000</v>
      </c>
      <c r="AD37" s="17">
        <f t="shared" si="6"/>
        <v>798000</v>
      </c>
      <c r="AE37" s="22">
        <f t="shared" si="9"/>
        <v>3570000</v>
      </c>
      <c r="AF37" s="17" t="s">
        <v>45</v>
      </c>
    </row>
    <row r="38" spans="1:32" x14ac:dyDescent="0.25">
      <c r="A38" s="9">
        <v>36</v>
      </c>
      <c r="B38" s="23" t="s">
        <v>215</v>
      </c>
      <c r="C38" s="10" t="s">
        <v>216</v>
      </c>
      <c r="D38" s="10" t="s">
        <v>70</v>
      </c>
      <c r="E38" s="10" t="s">
        <v>189</v>
      </c>
      <c r="F38" s="10" t="s">
        <v>37</v>
      </c>
      <c r="G38" s="10" t="s">
        <v>38</v>
      </c>
      <c r="H38" s="10" t="s">
        <v>200</v>
      </c>
      <c r="I38" s="10" t="s">
        <v>191</v>
      </c>
      <c r="J38" s="10" t="s">
        <v>213</v>
      </c>
      <c r="K38" s="10" t="s">
        <v>214</v>
      </c>
      <c r="L38" s="10" t="s">
        <v>1</v>
      </c>
      <c r="M38" s="11" t="s">
        <v>43</v>
      </c>
      <c r="N38" s="10" t="s">
        <v>217</v>
      </c>
      <c r="O38" s="12">
        <v>158</v>
      </c>
      <c r="P38" s="13">
        <f>VLOOKUP(B38,'[1]School Detailed Data'!A$11:CG$115,85,FALSE)</f>
        <v>150</v>
      </c>
      <c r="Q38" s="12">
        <v>75</v>
      </c>
      <c r="R38" s="13">
        <f>VLOOKUP(B38,'[1]Student Data Wthout BRN'!Z$2:AB$153,3,FALSE)</f>
        <v>24</v>
      </c>
      <c r="S38" s="12">
        <f t="shared" si="10"/>
        <v>83</v>
      </c>
      <c r="T38" s="13">
        <f t="shared" si="10"/>
        <v>126</v>
      </c>
      <c r="U38" s="13">
        <f t="shared" si="1"/>
        <v>43</v>
      </c>
      <c r="V38" s="14">
        <v>42000</v>
      </c>
      <c r="W38" s="15">
        <f t="shared" si="2"/>
        <v>3486000</v>
      </c>
      <c r="X38" s="15">
        <f>VLOOKUP(B38,'[2]Tranche 1 Actual 2024'!$B$12:$R$152,17,FALSE)</f>
        <v>2154600</v>
      </c>
      <c r="Y38" s="15">
        <f>VLOOKUP(B38,'[2]Tranche 2 Actual 2024'!$B$12:$X$135,23,FALSE)</f>
        <v>2154600</v>
      </c>
      <c r="Z38" s="15">
        <f t="shared" si="3"/>
        <v>-823200</v>
      </c>
      <c r="AA38" s="16">
        <f t="shared" si="4"/>
        <v>1806000</v>
      </c>
      <c r="AB38" s="15"/>
      <c r="AC38" s="15">
        <f t="shared" si="5"/>
        <v>-823200</v>
      </c>
      <c r="AD38" s="17">
        <f t="shared" si="6"/>
        <v>0</v>
      </c>
      <c r="AE38" s="22">
        <f>Z38+AA38</f>
        <v>982800</v>
      </c>
      <c r="AF38" s="17" t="s">
        <v>45</v>
      </c>
    </row>
    <row r="39" spans="1:32" x14ac:dyDescent="0.25">
      <c r="A39" s="9">
        <v>37</v>
      </c>
      <c r="B39" s="23" t="s">
        <v>218</v>
      </c>
      <c r="C39" s="10" t="s">
        <v>219</v>
      </c>
      <c r="D39" s="10" t="s">
        <v>70</v>
      </c>
      <c r="E39" s="10" t="s">
        <v>189</v>
      </c>
      <c r="F39" s="10" t="s">
        <v>37</v>
      </c>
      <c r="G39" s="10" t="s">
        <v>38</v>
      </c>
      <c r="H39" s="10" t="s">
        <v>200</v>
      </c>
      <c r="I39" s="10" t="s">
        <v>191</v>
      </c>
      <c r="J39" s="10" t="s">
        <v>220</v>
      </c>
      <c r="K39" s="10" t="s">
        <v>221</v>
      </c>
      <c r="L39" s="10" t="s">
        <v>1</v>
      </c>
      <c r="M39" s="11" t="s">
        <v>55</v>
      </c>
      <c r="N39" s="10" t="s">
        <v>62</v>
      </c>
      <c r="O39" s="12">
        <v>103</v>
      </c>
      <c r="P39" s="13">
        <f>VLOOKUP(B39,'[1]School Detailed Data'!A$11:CG$115,85,FALSE)</f>
        <v>103</v>
      </c>
      <c r="Q39" s="12">
        <v>51</v>
      </c>
      <c r="R39" s="13">
        <f>VLOOKUP(B39,'[1]Student Data Wthout BRN'!Z$2:AB$153,3,FALSE)</f>
        <v>49</v>
      </c>
      <c r="S39" s="12">
        <f t="shared" si="10"/>
        <v>52</v>
      </c>
      <c r="T39" s="13">
        <f t="shared" si="10"/>
        <v>54</v>
      </c>
      <c r="U39" s="13">
        <f t="shared" si="1"/>
        <v>2</v>
      </c>
      <c r="V39" s="14">
        <v>42000</v>
      </c>
      <c r="W39" s="15">
        <f t="shared" si="2"/>
        <v>2184000</v>
      </c>
      <c r="X39" s="15"/>
      <c r="Y39" s="15"/>
      <c r="Z39" s="15">
        <f t="shared" si="3"/>
        <v>2184000</v>
      </c>
      <c r="AA39" s="16">
        <f t="shared" si="4"/>
        <v>84000</v>
      </c>
      <c r="AB39" s="15"/>
      <c r="AC39" s="15">
        <f t="shared" si="5"/>
        <v>2184000</v>
      </c>
      <c r="AD39" s="17">
        <f t="shared" si="6"/>
        <v>2184000</v>
      </c>
      <c r="AE39" s="22">
        <f t="shared" si="9"/>
        <v>84000</v>
      </c>
      <c r="AF39" s="17" t="s">
        <v>164</v>
      </c>
    </row>
    <row r="40" spans="1:32" x14ac:dyDescent="0.25">
      <c r="A40" s="9">
        <v>38</v>
      </c>
      <c r="B40" s="23" t="s">
        <v>222</v>
      </c>
      <c r="C40" s="10" t="s">
        <v>223</v>
      </c>
      <c r="D40" s="10" t="s">
        <v>35</v>
      </c>
      <c r="E40" s="10" t="s">
        <v>189</v>
      </c>
      <c r="F40" s="10" t="s">
        <v>37</v>
      </c>
      <c r="G40" s="10" t="s">
        <v>38</v>
      </c>
      <c r="H40" s="10" t="s">
        <v>200</v>
      </c>
      <c r="I40" s="10" t="s">
        <v>191</v>
      </c>
      <c r="J40" s="10" t="s">
        <v>224</v>
      </c>
      <c r="K40" s="10" t="s">
        <v>225</v>
      </c>
      <c r="L40" s="10" t="s">
        <v>1</v>
      </c>
      <c r="M40" s="11" t="s">
        <v>55</v>
      </c>
      <c r="N40" s="10" t="s">
        <v>62</v>
      </c>
      <c r="O40" s="12">
        <v>237</v>
      </c>
      <c r="P40" s="13">
        <f>VLOOKUP(B40,'[1]School Detailed Data'!A$11:CG$115,85,FALSE)</f>
        <v>237</v>
      </c>
      <c r="Q40" s="12">
        <v>134</v>
      </c>
      <c r="R40" s="13">
        <f>VLOOKUP(B40,'[1]Student Data Wthout BRN'!Z$2:AB$153,3,FALSE)</f>
        <v>35</v>
      </c>
      <c r="S40" s="12">
        <f t="shared" si="10"/>
        <v>103</v>
      </c>
      <c r="T40" s="13">
        <f t="shared" si="10"/>
        <v>202</v>
      </c>
      <c r="U40" s="13">
        <f t="shared" si="1"/>
        <v>99</v>
      </c>
      <c r="V40" s="14">
        <v>42000</v>
      </c>
      <c r="W40" s="15">
        <f t="shared" si="2"/>
        <v>4326000</v>
      </c>
      <c r="X40" s="15">
        <f>VLOOKUP(B40,'[2]Tranche 1 Actual 2024'!$B$12:$R$152,17,FALSE)</f>
        <v>2721600</v>
      </c>
      <c r="Y40" s="15">
        <f>VLOOKUP(B40,'[2]Tranche 2 Actual 2024'!$B$12:$X$135,23,FALSE)</f>
        <v>2721600</v>
      </c>
      <c r="Z40" s="15">
        <f t="shared" si="3"/>
        <v>-1117200</v>
      </c>
      <c r="AA40" s="16">
        <f t="shared" si="4"/>
        <v>4158000</v>
      </c>
      <c r="AB40" s="15"/>
      <c r="AC40" s="15">
        <f t="shared" si="5"/>
        <v>-1117200</v>
      </c>
      <c r="AD40" s="17">
        <f t="shared" si="6"/>
        <v>0</v>
      </c>
      <c r="AE40" s="22">
        <f>Z40+AA40</f>
        <v>3040800</v>
      </c>
      <c r="AF40" s="17" t="s">
        <v>45</v>
      </c>
    </row>
    <row r="41" spans="1:32" x14ac:dyDescent="0.25">
      <c r="A41" s="9">
        <v>39</v>
      </c>
      <c r="B41" s="23" t="s">
        <v>226</v>
      </c>
      <c r="C41" s="10" t="s">
        <v>227</v>
      </c>
      <c r="D41" s="10" t="s">
        <v>70</v>
      </c>
      <c r="E41" s="10" t="s">
        <v>97</v>
      </c>
      <c r="F41" s="10" t="s">
        <v>49</v>
      </c>
      <c r="G41" s="10" t="s">
        <v>50</v>
      </c>
      <c r="H41" s="10" t="s">
        <v>200</v>
      </c>
      <c r="I41" s="10" t="s">
        <v>191</v>
      </c>
      <c r="J41" s="10" t="s">
        <v>228</v>
      </c>
      <c r="K41" s="10" t="s">
        <v>229</v>
      </c>
      <c r="L41" s="10" t="s">
        <v>1</v>
      </c>
      <c r="M41" s="11" t="s">
        <v>43</v>
      </c>
      <c r="N41" s="10" t="s">
        <v>62</v>
      </c>
      <c r="O41" s="12">
        <v>159</v>
      </c>
      <c r="P41" s="13">
        <f>VLOOKUP(B41,'[1]School Detailed Data'!A$11:CG$115,85,FALSE)</f>
        <v>157</v>
      </c>
      <c r="Q41" s="12">
        <v>85</v>
      </c>
      <c r="R41" s="13">
        <f>VLOOKUP(B41,'[1]Student Data Wthout BRN'!Z$2:AB$153,3,FALSE)</f>
        <v>82</v>
      </c>
      <c r="S41" s="12">
        <f t="shared" si="10"/>
        <v>74</v>
      </c>
      <c r="T41" s="13">
        <f t="shared" si="10"/>
        <v>75</v>
      </c>
      <c r="U41" s="13">
        <f t="shared" si="1"/>
        <v>1</v>
      </c>
      <c r="V41" s="14">
        <v>42000</v>
      </c>
      <c r="W41" s="15">
        <f t="shared" si="2"/>
        <v>3108000</v>
      </c>
      <c r="X41" s="15">
        <f>VLOOKUP(B41,'[2]Tranche 1 Actual 2024'!$B$12:$R$152,17,FALSE)</f>
        <v>2646000</v>
      </c>
      <c r="Y41" s="15"/>
      <c r="Z41" s="15">
        <f t="shared" si="3"/>
        <v>462000</v>
      </c>
      <c r="AA41" s="16">
        <f t="shared" si="4"/>
        <v>42000</v>
      </c>
      <c r="AB41" s="15"/>
      <c r="AC41" s="15">
        <f t="shared" si="5"/>
        <v>462000</v>
      </c>
      <c r="AD41" s="17">
        <f t="shared" si="6"/>
        <v>462000</v>
      </c>
      <c r="AE41" s="22">
        <f t="shared" si="9"/>
        <v>42000</v>
      </c>
      <c r="AF41" s="17" t="s">
        <v>164</v>
      </c>
    </row>
    <row r="42" spans="1:32" x14ac:dyDescent="0.25">
      <c r="A42" s="9">
        <v>40</v>
      </c>
      <c r="B42" s="23" t="s">
        <v>230</v>
      </c>
      <c r="C42" s="10" t="s">
        <v>231</v>
      </c>
      <c r="D42" s="10" t="s">
        <v>35</v>
      </c>
      <c r="E42" s="10" t="s">
        <v>189</v>
      </c>
      <c r="F42" s="10" t="s">
        <v>37</v>
      </c>
      <c r="G42" s="10" t="s">
        <v>38</v>
      </c>
      <c r="H42" s="10" t="s">
        <v>200</v>
      </c>
      <c r="I42" s="10" t="s">
        <v>191</v>
      </c>
      <c r="J42" s="10" t="s">
        <v>232</v>
      </c>
      <c r="K42" s="10" t="s">
        <v>233</v>
      </c>
      <c r="L42" s="10" t="s">
        <v>1</v>
      </c>
      <c r="M42" s="11" t="s">
        <v>43</v>
      </c>
      <c r="N42" s="10" t="s">
        <v>62</v>
      </c>
      <c r="O42" s="12">
        <v>93</v>
      </c>
      <c r="P42" s="13">
        <f>VLOOKUP(B42,'[1]School Detailed Data'!A$11:CG$115,85,FALSE)</f>
        <v>93</v>
      </c>
      <c r="Q42" s="12">
        <v>50</v>
      </c>
      <c r="R42" s="13">
        <f>VLOOKUP(B42,'[1]Student Data Wthout BRN'!Z$2:AB$153,3,FALSE)</f>
        <v>42</v>
      </c>
      <c r="S42" s="12">
        <f t="shared" si="10"/>
        <v>43</v>
      </c>
      <c r="T42" s="13">
        <f t="shared" si="10"/>
        <v>51</v>
      </c>
      <c r="U42" s="13">
        <f t="shared" si="1"/>
        <v>8</v>
      </c>
      <c r="V42" s="14">
        <v>42000</v>
      </c>
      <c r="W42" s="15">
        <f t="shared" si="2"/>
        <v>1806000</v>
      </c>
      <c r="X42" s="15">
        <f>VLOOKUP(B42,'[2]Tranche 1 Actual 2024'!$B$12:$R$152,17,FALSE)</f>
        <v>1159200</v>
      </c>
      <c r="Y42" s="15"/>
      <c r="Z42" s="15">
        <f t="shared" si="3"/>
        <v>646800</v>
      </c>
      <c r="AA42" s="16">
        <f t="shared" si="4"/>
        <v>336000</v>
      </c>
      <c r="AB42" s="15"/>
      <c r="AC42" s="15">
        <f t="shared" si="5"/>
        <v>646800</v>
      </c>
      <c r="AD42" s="17">
        <f t="shared" si="6"/>
        <v>646800</v>
      </c>
      <c r="AE42" s="22">
        <f t="shared" si="9"/>
        <v>336000</v>
      </c>
      <c r="AF42" s="17" t="s">
        <v>164</v>
      </c>
    </row>
    <row r="43" spans="1:32" x14ac:dyDescent="0.25">
      <c r="A43" s="9">
        <v>41</v>
      </c>
      <c r="B43" s="23" t="s">
        <v>234</v>
      </c>
      <c r="C43" s="10" t="s">
        <v>235</v>
      </c>
      <c r="D43" s="10" t="s">
        <v>70</v>
      </c>
      <c r="E43" s="10" t="s">
        <v>189</v>
      </c>
      <c r="F43" s="10" t="s">
        <v>37</v>
      </c>
      <c r="G43" s="10" t="s">
        <v>38</v>
      </c>
      <c r="H43" s="10" t="s">
        <v>200</v>
      </c>
      <c r="I43" s="10" t="s">
        <v>191</v>
      </c>
      <c r="J43" s="10" t="s">
        <v>232</v>
      </c>
      <c r="K43" s="10" t="s">
        <v>233</v>
      </c>
      <c r="L43" s="10" t="s">
        <v>1</v>
      </c>
      <c r="M43" s="11" t="s">
        <v>55</v>
      </c>
      <c r="N43" s="10" t="s">
        <v>62</v>
      </c>
      <c r="O43" s="12">
        <v>48</v>
      </c>
      <c r="P43" s="13">
        <f>VLOOKUP(B43,'[1]School Detailed Data'!A$11:CG$115,85,FALSE)</f>
        <v>49</v>
      </c>
      <c r="Q43" s="12">
        <v>37</v>
      </c>
      <c r="R43" s="13">
        <f>VLOOKUP(B43,'[1]Student Data Wthout BRN'!Z$2:AB$153,3,FALSE)</f>
        <v>32</v>
      </c>
      <c r="S43" s="12">
        <f t="shared" si="10"/>
        <v>11</v>
      </c>
      <c r="T43" s="13">
        <f t="shared" si="10"/>
        <v>17</v>
      </c>
      <c r="U43" s="13">
        <f t="shared" si="1"/>
        <v>6</v>
      </c>
      <c r="V43" s="14">
        <v>42000</v>
      </c>
      <c r="W43" s="15">
        <f t="shared" si="2"/>
        <v>462000</v>
      </c>
      <c r="X43" s="15">
        <f>VLOOKUP(B43,'[2]Tranche 1 Actual 2024'!$B$12:$R$152,17,FALSE)</f>
        <v>655200</v>
      </c>
      <c r="Y43" s="15"/>
      <c r="Z43" s="15">
        <f t="shared" si="3"/>
        <v>-193200</v>
      </c>
      <c r="AA43" s="16">
        <f t="shared" si="4"/>
        <v>252000</v>
      </c>
      <c r="AB43" s="15"/>
      <c r="AC43" s="15">
        <f t="shared" si="5"/>
        <v>-193200</v>
      </c>
      <c r="AD43" s="17">
        <f t="shared" si="6"/>
        <v>0</v>
      </c>
      <c r="AE43" s="22">
        <f>Z43+AA43</f>
        <v>58800</v>
      </c>
      <c r="AF43" s="17" t="s">
        <v>164</v>
      </c>
    </row>
    <row r="44" spans="1:32" x14ac:dyDescent="0.25">
      <c r="A44" s="9">
        <v>42</v>
      </c>
      <c r="B44" s="23" t="s">
        <v>236</v>
      </c>
      <c r="C44" s="10" t="s">
        <v>237</v>
      </c>
      <c r="D44" s="10" t="s">
        <v>35</v>
      </c>
      <c r="E44" s="10" t="s">
        <v>189</v>
      </c>
      <c r="F44" s="10" t="s">
        <v>37</v>
      </c>
      <c r="G44" s="10" t="s">
        <v>38</v>
      </c>
      <c r="H44" s="10" t="s">
        <v>200</v>
      </c>
      <c r="I44" s="10" t="s">
        <v>191</v>
      </c>
      <c r="J44" s="10" t="s">
        <v>238</v>
      </c>
      <c r="K44" s="10" t="s">
        <v>239</v>
      </c>
      <c r="L44" s="10" t="s">
        <v>1</v>
      </c>
      <c r="M44" s="11" t="s">
        <v>55</v>
      </c>
      <c r="N44" s="10" t="s">
        <v>240</v>
      </c>
      <c r="O44" s="12">
        <v>27</v>
      </c>
      <c r="P44" s="13">
        <f>VLOOKUP(B44,'[1]School Detailed Data'!A$11:CG$115,85,FALSE)</f>
        <v>27</v>
      </c>
      <c r="Q44" s="12">
        <v>6</v>
      </c>
      <c r="R44" s="13">
        <f>VLOOKUP(B44,'[1]Student Data Wthout BRN'!Z$2:AB$153,3,FALSE)</f>
        <v>5</v>
      </c>
      <c r="S44" s="12">
        <f t="shared" si="10"/>
        <v>21</v>
      </c>
      <c r="T44" s="13">
        <f t="shared" si="10"/>
        <v>22</v>
      </c>
      <c r="U44" s="13">
        <f t="shared" si="1"/>
        <v>1</v>
      </c>
      <c r="V44" s="14">
        <v>42000</v>
      </c>
      <c r="W44" s="15">
        <f t="shared" si="2"/>
        <v>882000</v>
      </c>
      <c r="X44" s="15">
        <f>VLOOKUP(B44,'[2]Tranche 1 Actual 2024'!$B$12:$R$152,17,FALSE)</f>
        <v>0</v>
      </c>
      <c r="Y44" s="15"/>
      <c r="Z44" s="15">
        <f t="shared" si="3"/>
        <v>882000</v>
      </c>
      <c r="AA44" s="16">
        <f t="shared" si="4"/>
        <v>42000</v>
      </c>
      <c r="AB44" s="15"/>
      <c r="AC44" s="15">
        <f t="shared" si="5"/>
        <v>882000</v>
      </c>
      <c r="AD44" s="17">
        <f t="shared" si="6"/>
        <v>882000</v>
      </c>
      <c r="AE44" s="22">
        <f t="shared" si="9"/>
        <v>42000</v>
      </c>
      <c r="AF44" s="17" t="s">
        <v>141</v>
      </c>
    </row>
    <row r="45" spans="1:32" x14ac:dyDescent="0.25">
      <c r="A45" s="9">
        <v>43</v>
      </c>
      <c r="B45" s="23" t="s">
        <v>241</v>
      </c>
      <c r="C45" s="10" t="s">
        <v>242</v>
      </c>
      <c r="D45" s="10" t="s">
        <v>35</v>
      </c>
      <c r="E45" s="10" t="s">
        <v>189</v>
      </c>
      <c r="F45" s="10" t="s">
        <v>37</v>
      </c>
      <c r="G45" s="10" t="s">
        <v>38</v>
      </c>
      <c r="H45" s="10" t="s">
        <v>243</v>
      </c>
      <c r="I45" s="10" t="s">
        <v>191</v>
      </c>
      <c r="J45" s="10" t="s">
        <v>244</v>
      </c>
      <c r="K45" s="10" t="s">
        <v>245</v>
      </c>
      <c r="L45" s="10" t="s">
        <v>1</v>
      </c>
      <c r="M45" s="11" t="s">
        <v>55</v>
      </c>
      <c r="N45" s="10" t="s">
        <v>62</v>
      </c>
      <c r="O45" s="12">
        <v>108</v>
      </c>
      <c r="P45" s="13">
        <f>VLOOKUP(B45,'[1]School Detailed Data'!A$11:CG$115,85,FALSE)</f>
        <v>108</v>
      </c>
      <c r="Q45" s="12">
        <v>23</v>
      </c>
      <c r="R45" s="13">
        <f>VLOOKUP(B45,'[1]Student Data Wthout BRN'!Z$2:AB$153,3,FALSE)</f>
        <v>22</v>
      </c>
      <c r="S45" s="12">
        <f t="shared" si="10"/>
        <v>85</v>
      </c>
      <c r="T45" s="13">
        <f t="shared" si="10"/>
        <v>86</v>
      </c>
      <c r="U45" s="13">
        <f t="shared" si="1"/>
        <v>1</v>
      </c>
      <c r="V45" s="14">
        <v>42000</v>
      </c>
      <c r="W45" s="15">
        <f t="shared" si="2"/>
        <v>3570000</v>
      </c>
      <c r="X45" s="15">
        <f>VLOOKUP(B45,'[2]Tranche 1 Actual 2024'!$B$12:$R$152,17,FALSE)</f>
        <v>1310400</v>
      </c>
      <c r="Y45" s="15">
        <f>VLOOKUP(B45,'[2]Tranche 2 Actual 2024'!$B$12:$X$135,23,FALSE)</f>
        <v>1310400</v>
      </c>
      <c r="Z45" s="15">
        <f t="shared" si="3"/>
        <v>949200</v>
      </c>
      <c r="AA45" s="16">
        <f t="shared" si="4"/>
        <v>42000</v>
      </c>
      <c r="AB45" s="15"/>
      <c r="AC45" s="15">
        <f t="shared" si="5"/>
        <v>949200</v>
      </c>
      <c r="AD45" s="17">
        <f t="shared" si="6"/>
        <v>949200</v>
      </c>
      <c r="AE45" s="22">
        <f t="shared" si="9"/>
        <v>42000</v>
      </c>
      <c r="AF45" s="17" t="s">
        <v>45</v>
      </c>
    </row>
    <row r="46" spans="1:32" x14ac:dyDescent="0.25">
      <c r="A46" s="9">
        <v>44</v>
      </c>
      <c r="B46" s="23" t="s">
        <v>246</v>
      </c>
      <c r="C46" s="10" t="s">
        <v>247</v>
      </c>
      <c r="D46" s="10" t="s">
        <v>35</v>
      </c>
      <c r="E46" s="10" t="s">
        <v>189</v>
      </c>
      <c r="F46" s="10" t="s">
        <v>37</v>
      </c>
      <c r="G46" s="10" t="s">
        <v>38</v>
      </c>
      <c r="H46" s="10" t="s">
        <v>248</v>
      </c>
      <c r="I46" s="10" t="s">
        <v>191</v>
      </c>
      <c r="J46" s="10" t="s">
        <v>249</v>
      </c>
      <c r="K46" s="10" t="s">
        <v>250</v>
      </c>
      <c r="L46" s="10" t="s">
        <v>1</v>
      </c>
      <c r="M46" s="11" t="s">
        <v>55</v>
      </c>
      <c r="N46" s="10" t="s">
        <v>62</v>
      </c>
      <c r="O46" s="12">
        <v>131</v>
      </c>
      <c r="P46" s="13">
        <f>VLOOKUP(B46,'[1]School Detailed Data'!A$11:CG$115,85,FALSE)</f>
        <v>131</v>
      </c>
      <c r="Q46" s="12">
        <v>89</v>
      </c>
      <c r="R46" s="13">
        <f>VLOOKUP(B46,'[1]Student Data Wthout BRN'!Z$2:AB$153,3,FALSE)</f>
        <v>79</v>
      </c>
      <c r="S46" s="12">
        <f t="shared" si="10"/>
        <v>42</v>
      </c>
      <c r="T46" s="13">
        <f t="shared" si="10"/>
        <v>52</v>
      </c>
      <c r="U46" s="13">
        <f t="shared" si="1"/>
        <v>10</v>
      </c>
      <c r="V46" s="14">
        <v>42000</v>
      </c>
      <c r="W46" s="15">
        <f t="shared" si="2"/>
        <v>1764000</v>
      </c>
      <c r="X46" s="15">
        <f>VLOOKUP(B46,'[2]Tranche 1 Actual 2024'!$B$12:$R$152,17,FALSE)</f>
        <v>1436400</v>
      </c>
      <c r="Y46" s="15"/>
      <c r="Z46" s="15">
        <f t="shared" si="3"/>
        <v>327600</v>
      </c>
      <c r="AA46" s="16">
        <f t="shared" si="4"/>
        <v>420000</v>
      </c>
      <c r="AB46" s="15"/>
      <c r="AC46" s="15">
        <f t="shared" si="5"/>
        <v>327600</v>
      </c>
      <c r="AD46" s="17">
        <f t="shared" si="6"/>
        <v>327600</v>
      </c>
      <c r="AE46" s="22">
        <f t="shared" si="9"/>
        <v>420000</v>
      </c>
      <c r="AF46" s="17" t="s">
        <v>164</v>
      </c>
    </row>
    <row r="47" spans="1:32" x14ac:dyDescent="0.25">
      <c r="A47" s="9">
        <v>45</v>
      </c>
      <c r="B47" s="23" t="s">
        <v>251</v>
      </c>
      <c r="C47" s="10" t="s">
        <v>252</v>
      </c>
      <c r="D47" s="10" t="s">
        <v>70</v>
      </c>
      <c r="E47" s="10" t="s">
        <v>189</v>
      </c>
      <c r="F47" s="10" t="s">
        <v>37</v>
      </c>
      <c r="G47" s="10" t="s">
        <v>38</v>
      </c>
      <c r="H47" s="10" t="s">
        <v>248</v>
      </c>
      <c r="I47" s="10" t="s">
        <v>191</v>
      </c>
      <c r="J47" s="10" t="s">
        <v>249</v>
      </c>
      <c r="K47" s="10" t="s">
        <v>250</v>
      </c>
      <c r="L47" s="10" t="s">
        <v>1</v>
      </c>
      <c r="M47" s="11" t="s">
        <v>55</v>
      </c>
      <c r="N47" s="10" t="s">
        <v>62</v>
      </c>
      <c r="O47" s="12">
        <v>23</v>
      </c>
      <c r="P47" s="13">
        <f>VLOOKUP(B47,'[1]School Detailed Data'!A$11:CG$115,85,FALSE)</f>
        <v>23</v>
      </c>
      <c r="Q47" s="12">
        <v>15</v>
      </c>
      <c r="R47" s="13">
        <f>VLOOKUP(B47,'[1]Student Data Wthout BRN'!Z$2:AB$153,3,FALSE)</f>
        <v>12</v>
      </c>
      <c r="S47" s="12">
        <f t="shared" si="10"/>
        <v>8</v>
      </c>
      <c r="T47" s="13">
        <f t="shared" si="10"/>
        <v>11</v>
      </c>
      <c r="U47" s="13">
        <f t="shared" si="1"/>
        <v>3</v>
      </c>
      <c r="V47" s="14">
        <v>42000</v>
      </c>
      <c r="W47" s="15">
        <f t="shared" si="2"/>
        <v>336000</v>
      </c>
      <c r="X47" s="15">
        <f>VLOOKUP(B47,'[2]Tranche 1 Actual 2024'!$B$12:$R$152,17,FALSE)</f>
        <v>226800</v>
      </c>
      <c r="Y47" s="15"/>
      <c r="Z47" s="15">
        <f t="shared" si="3"/>
        <v>109200</v>
      </c>
      <c r="AA47" s="16">
        <f t="shared" si="4"/>
        <v>126000</v>
      </c>
      <c r="AB47" s="15"/>
      <c r="AC47" s="15">
        <f t="shared" si="5"/>
        <v>109200</v>
      </c>
      <c r="AD47" s="17">
        <f t="shared" si="6"/>
        <v>109200</v>
      </c>
      <c r="AE47" s="22">
        <f t="shared" si="9"/>
        <v>126000</v>
      </c>
      <c r="AF47" s="17" t="s">
        <v>164</v>
      </c>
    </row>
    <row r="48" spans="1:32" x14ac:dyDescent="0.25">
      <c r="A48" s="26">
        <v>46</v>
      </c>
      <c r="B48" s="23" t="s">
        <v>254</v>
      </c>
      <c r="C48" s="10" t="s">
        <v>255</v>
      </c>
      <c r="D48" s="10" t="s">
        <v>70</v>
      </c>
      <c r="E48" s="10" t="s">
        <v>97</v>
      </c>
      <c r="F48" s="10" t="s">
        <v>49</v>
      </c>
      <c r="G48" s="10" t="s">
        <v>50</v>
      </c>
      <c r="H48" s="10" t="s">
        <v>59</v>
      </c>
      <c r="I48" s="10" t="s">
        <v>52</v>
      </c>
      <c r="J48" s="10" t="s">
        <v>256</v>
      </c>
      <c r="K48" s="10" t="s">
        <v>257</v>
      </c>
      <c r="L48" s="10" t="s">
        <v>1</v>
      </c>
      <c r="M48" s="11" t="s">
        <v>55</v>
      </c>
      <c r="N48" s="10" t="s">
        <v>217</v>
      </c>
      <c r="O48" s="12">
        <v>519</v>
      </c>
      <c r="P48" s="13">
        <f>VLOOKUP(B48,'[3]School Detailed Data'!A$11:CG$115,85,FALSE)</f>
        <v>519</v>
      </c>
      <c r="Q48" s="18">
        <f>VLOOKUP(B48,'[4]SS Masterlist Tranche 3-2024'!B$12:Q$163,16,FALSE)</f>
        <v>577</v>
      </c>
      <c r="R48" s="12">
        <v>0</v>
      </c>
      <c r="S48" s="13">
        <f>VLOOKUP(B48,'[3]Student Data Wthout BRN'!Z$2:AB$153,3,FALSE)</f>
        <v>0</v>
      </c>
      <c r="T48" s="18">
        <f>VLOOKUP(B48,'[4]SS Masterlist Tranche 3-2024'!B$12:T$163,19,FALSE)</f>
        <v>0</v>
      </c>
      <c r="U48" s="12">
        <f t="shared" ref="U48:W62" si="11">O48-R48</f>
        <v>519</v>
      </c>
      <c r="V48" s="13">
        <f t="shared" si="11"/>
        <v>519</v>
      </c>
      <c r="W48" s="18">
        <f t="shared" si="11"/>
        <v>577</v>
      </c>
      <c r="X48" s="13">
        <f t="shared" ref="X48:Y62" si="12">V48-U48</f>
        <v>0</v>
      </c>
      <c r="Y48" s="18">
        <f t="shared" si="12"/>
        <v>58</v>
      </c>
      <c r="Z48" s="14">
        <v>42000</v>
      </c>
      <c r="AA48" s="15">
        <f t="shared" ref="AA48:AA62" si="13">U48*Z48</f>
        <v>21798000</v>
      </c>
      <c r="AB48" s="15">
        <f>VLOOKUP(B48,'[5]Tranche 1 Actual 2024'!$B$12:$R$152,17,FALSE)</f>
        <v>6249600</v>
      </c>
      <c r="AC48" s="15">
        <f>VLOOKUP(B48,'[5]Tranche 2 Actual 2024'!$B$12:$X$135,23,FALSE)</f>
        <v>6249600</v>
      </c>
      <c r="AD48" s="15">
        <f t="shared" ref="AD48:AD62" si="14">AA48-AB48-AC48</f>
        <v>9298800</v>
      </c>
      <c r="AE48" s="22">
        <v>2436000</v>
      </c>
      <c r="AF48" s="17" t="s">
        <v>45</v>
      </c>
    </row>
    <row r="49" spans="1:32" x14ac:dyDescent="0.25">
      <c r="A49" s="9">
        <v>47</v>
      </c>
      <c r="B49" s="23" t="s">
        <v>258</v>
      </c>
      <c r="C49" s="10" t="s">
        <v>259</v>
      </c>
      <c r="D49" s="10" t="s">
        <v>70</v>
      </c>
      <c r="E49" s="10" t="s">
        <v>65</v>
      </c>
      <c r="F49" s="10" t="s">
        <v>37</v>
      </c>
      <c r="G49" s="10" t="s">
        <v>38</v>
      </c>
      <c r="H49" s="10" t="s">
        <v>59</v>
      </c>
      <c r="I49" s="10" t="s">
        <v>52</v>
      </c>
      <c r="J49" s="10" t="s">
        <v>260</v>
      </c>
      <c r="K49" s="10" t="s">
        <v>261</v>
      </c>
      <c r="L49" s="10" t="s">
        <v>1</v>
      </c>
      <c r="M49" s="11" t="s">
        <v>55</v>
      </c>
      <c r="N49" s="10" t="s">
        <v>131</v>
      </c>
      <c r="O49" s="12">
        <v>584</v>
      </c>
      <c r="P49" s="13">
        <f>VLOOKUP(B49,'[3]School Detailed Data'!A$11:CG$115,85,FALSE)</f>
        <v>581</v>
      </c>
      <c r="Q49" s="18">
        <f>VLOOKUP(B49,'[4]SS Masterlist Tranche 3-2024'!B$12:Q$163,16,FALSE)</f>
        <v>650</v>
      </c>
      <c r="R49" s="12">
        <v>3</v>
      </c>
      <c r="S49" s="13">
        <f>VLOOKUP(B49,'[3]Student Data Wthout BRN'!Z$2:AB$153,3,FALSE)</f>
        <v>1</v>
      </c>
      <c r="T49" s="18">
        <f>VLOOKUP(B49,'[4]SS Masterlist Tranche 3-2024'!B$12:T$163,19,FALSE)</f>
        <v>1</v>
      </c>
      <c r="U49" s="12">
        <f t="shared" si="11"/>
        <v>581</v>
      </c>
      <c r="V49" s="13">
        <f t="shared" si="11"/>
        <v>580</v>
      </c>
      <c r="W49" s="18">
        <f t="shared" si="11"/>
        <v>649</v>
      </c>
      <c r="X49" s="13">
        <f t="shared" si="12"/>
        <v>-1</v>
      </c>
      <c r="Y49" s="18">
        <f>W49-U49</f>
        <v>68</v>
      </c>
      <c r="Z49" s="14">
        <v>42000</v>
      </c>
      <c r="AA49" s="15">
        <f t="shared" si="13"/>
        <v>24402000</v>
      </c>
      <c r="AB49" s="15">
        <f>VLOOKUP(B49,'[5]Tranche 1 Actual 2024'!$B$12:$R$152,17,FALSE)</f>
        <v>6942600</v>
      </c>
      <c r="AC49" s="15">
        <f>VLOOKUP(B49,'[5]Tranche 2 Actual 2024'!$B$12:$X$135,23,FALSE)</f>
        <v>6942600</v>
      </c>
      <c r="AD49" s="15">
        <f t="shared" si="14"/>
        <v>10516800</v>
      </c>
      <c r="AE49" s="22">
        <v>2856000</v>
      </c>
      <c r="AF49" s="17" t="s">
        <v>45</v>
      </c>
    </row>
    <row r="50" spans="1:32" x14ac:dyDescent="0.25">
      <c r="A50" s="26">
        <v>48</v>
      </c>
      <c r="B50" s="23" t="s">
        <v>262</v>
      </c>
      <c r="C50" s="10" t="s">
        <v>263</v>
      </c>
      <c r="D50" s="10" t="s">
        <v>35</v>
      </c>
      <c r="E50" s="10" t="s">
        <v>85</v>
      </c>
      <c r="F50" s="10" t="s">
        <v>49</v>
      </c>
      <c r="G50" s="10" t="s">
        <v>50</v>
      </c>
      <c r="H50" s="10" t="s">
        <v>59</v>
      </c>
      <c r="I50" s="10" t="s">
        <v>52</v>
      </c>
      <c r="J50" s="10" t="s">
        <v>86</v>
      </c>
      <c r="K50" s="10" t="s">
        <v>87</v>
      </c>
      <c r="L50" s="10" t="s">
        <v>1</v>
      </c>
      <c r="M50" s="11" t="s">
        <v>55</v>
      </c>
      <c r="N50" s="10"/>
      <c r="O50" s="12">
        <v>164</v>
      </c>
      <c r="P50" s="13">
        <v>164</v>
      </c>
      <c r="Q50" s="18">
        <f>VLOOKUP(B50,'[4]SS Masterlist Tranche 3-2024'!B$12:Q$163,16,FALSE)</f>
        <v>171</v>
      </c>
      <c r="R50" s="12"/>
      <c r="S50" s="13">
        <f>VLOOKUP(B50,'[3]Student Data Wthout BRN'!Z$2:AB$153,3,FALSE)</f>
        <v>0</v>
      </c>
      <c r="T50" s="18">
        <f>VLOOKUP(B50,'[4]SS Masterlist Tranche 3-2024'!B$12:T$163,19,FALSE)</f>
        <v>0</v>
      </c>
      <c r="U50" s="12">
        <f t="shared" si="11"/>
        <v>164</v>
      </c>
      <c r="V50" s="13">
        <f t="shared" si="11"/>
        <v>164</v>
      </c>
      <c r="W50" s="18">
        <f t="shared" si="11"/>
        <v>171</v>
      </c>
      <c r="X50" s="13">
        <f t="shared" si="12"/>
        <v>0</v>
      </c>
      <c r="Y50" s="18">
        <f t="shared" si="12"/>
        <v>7</v>
      </c>
      <c r="Z50" s="14">
        <v>42000</v>
      </c>
      <c r="AA50" s="15">
        <f t="shared" si="13"/>
        <v>6888000</v>
      </c>
      <c r="AB50" s="15">
        <f>VLOOKUP(B50,'[5]Tranche 1 Actual 2024'!$B$12:$R$152,17,FALSE)</f>
        <v>793800</v>
      </c>
      <c r="AC50" s="15">
        <f>VLOOKUP(B50,'[5]Tranche 2 Actual 2024'!$B$12:$X$135,23,FALSE)</f>
        <v>793800</v>
      </c>
      <c r="AD50" s="15">
        <f t="shared" si="14"/>
        <v>5300400</v>
      </c>
      <c r="AE50" s="22">
        <v>294000</v>
      </c>
      <c r="AF50" s="17" t="s">
        <v>45</v>
      </c>
    </row>
    <row r="51" spans="1:32" x14ac:dyDescent="0.25">
      <c r="A51" s="9">
        <v>49</v>
      </c>
      <c r="B51" s="23" t="s">
        <v>264</v>
      </c>
      <c r="C51" s="10" t="s">
        <v>265</v>
      </c>
      <c r="D51" s="10" t="s">
        <v>35</v>
      </c>
      <c r="E51" s="10" t="s">
        <v>266</v>
      </c>
      <c r="F51" s="10" t="s">
        <v>37</v>
      </c>
      <c r="G51" s="10" t="s">
        <v>38</v>
      </c>
      <c r="H51" s="10" t="s">
        <v>267</v>
      </c>
      <c r="I51" s="10" t="s">
        <v>112</v>
      </c>
      <c r="J51" s="10" t="s">
        <v>268</v>
      </c>
      <c r="K51" s="10" t="s">
        <v>269</v>
      </c>
      <c r="L51" s="10" t="s">
        <v>1</v>
      </c>
      <c r="M51" s="11" t="s">
        <v>55</v>
      </c>
      <c r="N51" s="10" t="s">
        <v>62</v>
      </c>
      <c r="O51" s="12">
        <v>176</v>
      </c>
      <c r="P51" s="13">
        <f>VLOOKUP(B51,'[3]School Detailed Data'!A$11:CG$115,85,FALSE)</f>
        <v>176</v>
      </c>
      <c r="Q51" s="18">
        <f>VLOOKUP(B51,'[4]SS Masterlist Tranche 3-2024'!B$12:Q$163,16,FALSE)</f>
        <v>205</v>
      </c>
      <c r="R51" s="12">
        <v>6</v>
      </c>
      <c r="S51" s="13">
        <f>VLOOKUP(B51,'[3]Student Data Wthout BRN'!Z$2:AB$153,3,FALSE)</f>
        <v>6</v>
      </c>
      <c r="T51" s="18">
        <f>VLOOKUP(B51,'[4]SS Masterlist Tranche 3-2024'!B$12:T$163,19,FALSE)</f>
        <v>6</v>
      </c>
      <c r="U51" s="12">
        <f t="shared" si="11"/>
        <v>170</v>
      </c>
      <c r="V51" s="13">
        <f t="shared" si="11"/>
        <v>170</v>
      </c>
      <c r="W51" s="18">
        <f t="shared" si="11"/>
        <v>199</v>
      </c>
      <c r="X51" s="13">
        <f t="shared" si="12"/>
        <v>0</v>
      </c>
      <c r="Y51" s="18">
        <f t="shared" si="12"/>
        <v>29</v>
      </c>
      <c r="Z51" s="14">
        <v>42000</v>
      </c>
      <c r="AA51" s="15">
        <f t="shared" si="13"/>
        <v>7140000</v>
      </c>
      <c r="AB51" s="15">
        <f>VLOOKUP(B51,'[5]Tranche 1 Actual 2024'!$B$12:$R$152,17,FALSE)</f>
        <v>1776600</v>
      </c>
      <c r="AC51" s="15">
        <f>VLOOKUP(B51,'[5]Tranche 2 Actual 2024'!$B$12:$X$135,23,FALSE)</f>
        <v>1776600</v>
      </c>
      <c r="AD51" s="15">
        <f t="shared" si="14"/>
        <v>3586800</v>
      </c>
      <c r="AE51" s="22">
        <v>1218000</v>
      </c>
      <c r="AF51" s="17" t="s">
        <v>45</v>
      </c>
    </row>
    <row r="52" spans="1:32" x14ac:dyDescent="0.25">
      <c r="A52" s="26">
        <v>50</v>
      </c>
      <c r="B52" s="23" t="s">
        <v>270</v>
      </c>
      <c r="C52" s="10" t="s">
        <v>271</v>
      </c>
      <c r="D52" s="10" t="s">
        <v>35</v>
      </c>
      <c r="E52" s="10" t="s">
        <v>76</v>
      </c>
      <c r="F52" s="10" t="s">
        <v>49</v>
      </c>
      <c r="G52" s="10" t="s">
        <v>50</v>
      </c>
      <c r="H52" s="10" t="s">
        <v>117</v>
      </c>
      <c r="I52" s="10" t="s">
        <v>112</v>
      </c>
      <c r="J52" s="10" t="s">
        <v>272</v>
      </c>
      <c r="K52" s="10" t="s">
        <v>273</v>
      </c>
      <c r="L52" s="10" t="s">
        <v>1</v>
      </c>
      <c r="M52" s="11" t="s">
        <v>55</v>
      </c>
      <c r="N52" s="10" t="s">
        <v>62</v>
      </c>
      <c r="O52" s="12">
        <v>348</v>
      </c>
      <c r="P52" s="13">
        <f>VLOOKUP(B52,'[3]School Detailed Data'!A$11:CG$115,85,FALSE)</f>
        <v>348</v>
      </c>
      <c r="Q52" s="18">
        <f>VLOOKUP(B52,'[4]SS Masterlist Tranche 3-2024'!B$12:Q$163,16,FALSE)</f>
        <v>379</v>
      </c>
      <c r="R52" s="12">
        <v>45</v>
      </c>
      <c r="S52" s="13">
        <f>VLOOKUP(B52,'[3]Student Data Wthout BRN'!Z$2:AB$153,3,FALSE)</f>
        <v>45</v>
      </c>
      <c r="T52" s="18">
        <f>VLOOKUP(B52,'[4]SS Masterlist Tranche 3-2024'!B$12:T$163,19,FALSE)</f>
        <v>45</v>
      </c>
      <c r="U52" s="12">
        <f t="shared" si="11"/>
        <v>303</v>
      </c>
      <c r="V52" s="13">
        <f t="shared" si="11"/>
        <v>303</v>
      </c>
      <c r="W52" s="18">
        <f t="shared" si="11"/>
        <v>334</v>
      </c>
      <c r="X52" s="13">
        <f t="shared" si="12"/>
        <v>0</v>
      </c>
      <c r="Y52" s="18">
        <f t="shared" si="12"/>
        <v>31</v>
      </c>
      <c r="Z52" s="14">
        <v>42000</v>
      </c>
      <c r="AA52" s="15">
        <f t="shared" si="13"/>
        <v>12726000</v>
      </c>
      <c r="AB52" s="15">
        <f>VLOOKUP(B52,'[5]Tranche 1 Actual 2024'!$B$12:$R$152,17,FALSE)</f>
        <v>4107600</v>
      </c>
      <c r="AC52" s="15">
        <f>VLOOKUP(B52,'[5]Tranche 2 Actual 2024'!$B$12:$X$135,23,FALSE)</f>
        <v>4107600</v>
      </c>
      <c r="AD52" s="15">
        <f t="shared" si="14"/>
        <v>4510800</v>
      </c>
      <c r="AE52" s="22">
        <v>1302000</v>
      </c>
      <c r="AF52" s="17" t="s">
        <v>45</v>
      </c>
    </row>
    <row r="53" spans="1:32" x14ac:dyDescent="0.25">
      <c r="A53" s="9">
        <v>51</v>
      </c>
      <c r="B53" s="23" t="s">
        <v>127</v>
      </c>
      <c r="C53" s="10" t="s">
        <v>128</v>
      </c>
      <c r="D53" s="10" t="s">
        <v>70</v>
      </c>
      <c r="E53" s="10" t="s">
        <v>122</v>
      </c>
      <c r="F53" s="10" t="s">
        <v>37</v>
      </c>
      <c r="G53" s="10" t="s">
        <v>38</v>
      </c>
      <c r="H53" s="10" t="s">
        <v>123</v>
      </c>
      <c r="I53" s="10" t="s">
        <v>124</v>
      </c>
      <c r="J53" s="10" t="s">
        <v>129</v>
      </c>
      <c r="K53" s="10" t="s">
        <v>130</v>
      </c>
      <c r="L53" s="10" t="s">
        <v>1</v>
      </c>
      <c r="M53" s="11" t="s">
        <v>55</v>
      </c>
      <c r="N53" s="10" t="s">
        <v>131</v>
      </c>
      <c r="O53" s="12">
        <v>939</v>
      </c>
      <c r="P53" s="13">
        <f>VLOOKUP(B53,'[3]School Detailed Data'!A$11:CG$115,85,FALSE)</f>
        <v>939</v>
      </c>
      <c r="Q53" s="18">
        <f>VLOOKUP(B53,'[4]SS Masterlist Tranche 3-2024'!B$12:Q$163,16,FALSE)</f>
        <v>1177</v>
      </c>
      <c r="R53" s="12">
        <v>18</v>
      </c>
      <c r="S53" s="13">
        <f>VLOOKUP(B53,'[3]Student Data Wthout BRN'!Z$2:AB$153,3,FALSE)</f>
        <v>16</v>
      </c>
      <c r="T53" s="18">
        <f>VLOOKUP(B53,'[4]SS Masterlist Tranche 3-2024'!B$12:T$163,19,FALSE)</f>
        <v>16</v>
      </c>
      <c r="U53" s="12">
        <f t="shared" si="11"/>
        <v>921</v>
      </c>
      <c r="V53" s="13">
        <f t="shared" si="11"/>
        <v>923</v>
      </c>
      <c r="W53" s="18">
        <f t="shared" si="11"/>
        <v>1161</v>
      </c>
      <c r="X53" s="13">
        <f t="shared" si="12"/>
        <v>2</v>
      </c>
      <c r="Y53" s="18">
        <f t="shared" si="12"/>
        <v>238</v>
      </c>
      <c r="Z53" s="14">
        <v>42000</v>
      </c>
      <c r="AA53" s="15">
        <f t="shared" si="13"/>
        <v>38682000</v>
      </c>
      <c r="AB53" s="15">
        <f>VLOOKUP(B53,'[5]Tranche 1 Actual 2024'!$B$12:$R$152,17,FALSE)</f>
        <v>11188800</v>
      </c>
      <c r="AC53" s="15">
        <f>VLOOKUP(B53,'[5]Tranche 2 Actual 2024'!$B$12:$X$135,23,FALSE)</f>
        <v>11188800</v>
      </c>
      <c r="AD53" s="15">
        <f t="shared" si="14"/>
        <v>16304400</v>
      </c>
      <c r="AE53" s="22">
        <v>9996000</v>
      </c>
      <c r="AF53" s="17" t="s">
        <v>45</v>
      </c>
    </row>
    <row r="54" spans="1:32" x14ac:dyDescent="0.25">
      <c r="A54" s="26">
        <v>52</v>
      </c>
      <c r="B54" s="23" t="s">
        <v>169</v>
      </c>
      <c r="C54" s="10" t="s">
        <v>170</v>
      </c>
      <c r="D54" s="10" t="s">
        <v>70</v>
      </c>
      <c r="E54" s="10" t="s">
        <v>97</v>
      </c>
      <c r="F54" s="10" t="s">
        <v>49</v>
      </c>
      <c r="G54" s="10" t="s">
        <v>50</v>
      </c>
      <c r="H54" s="10" t="s">
        <v>123</v>
      </c>
      <c r="I54" s="10" t="s">
        <v>124</v>
      </c>
      <c r="J54" s="10" t="s">
        <v>171</v>
      </c>
      <c r="K54" s="10" t="s">
        <v>172</v>
      </c>
      <c r="L54" s="10" t="s">
        <v>1</v>
      </c>
      <c r="M54" s="11" t="s">
        <v>55</v>
      </c>
      <c r="N54" s="10" t="s">
        <v>131</v>
      </c>
      <c r="O54" s="12">
        <v>619</v>
      </c>
      <c r="P54" s="13">
        <f>VLOOKUP(B54,'[3]School Detailed Data'!A$11:CG$115,85,FALSE)</f>
        <v>622</v>
      </c>
      <c r="Q54" s="18">
        <f>VLOOKUP(B54,'[4]SS Masterlist Tranche 3-2024'!B$12:Q$163,16,FALSE)</f>
        <v>695</v>
      </c>
      <c r="R54" s="12">
        <v>29</v>
      </c>
      <c r="S54" s="13">
        <f>VLOOKUP(B54,'[3]Student Data Wthout BRN'!Z$2:AB$153,3,FALSE)</f>
        <v>8</v>
      </c>
      <c r="T54" s="18">
        <f>VLOOKUP(B54,'[4]SS Masterlist Tranche 3-2024'!B$12:T$163,19,FALSE)</f>
        <v>8</v>
      </c>
      <c r="U54" s="12">
        <f t="shared" si="11"/>
        <v>590</v>
      </c>
      <c r="V54" s="13">
        <f t="shared" si="11"/>
        <v>614</v>
      </c>
      <c r="W54" s="18">
        <f t="shared" si="11"/>
        <v>687</v>
      </c>
      <c r="X54" s="13">
        <f t="shared" si="12"/>
        <v>24</v>
      </c>
      <c r="Y54" s="18">
        <f t="shared" si="12"/>
        <v>73</v>
      </c>
      <c r="Z54" s="14">
        <v>42000</v>
      </c>
      <c r="AA54" s="15">
        <f t="shared" si="13"/>
        <v>24780000</v>
      </c>
      <c r="AB54" s="15">
        <f>VLOOKUP(B54,'[5]Tranche 1 Actual 2024'!$B$12:$R$152,17,FALSE)</f>
        <v>7774200</v>
      </c>
      <c r="AC54" s="15">
        <f>VLOOKUP(B54,'[5]Tranche 2 Actual 2024'!$B$12:$X$135,23,FALSE)</f>
        <v>7774200</v>
      </c>
      <c r="AD54" s="15">
        <f t="shared" si="14"/>
        <v>9231600</v>
      </c>
      <c r="AE54" s="22">
        <v>3066000</v>
      </c>
      <c r="AF54" s="17" t="s">
        <v>45</v>
      </c>
    </row>
    <row r="55" spans="1:32" x14ac:dyDescent="0.25">
      <c r="A55" s="9">
        <v>53</v>
      </c>
      <c r="B55" s="23" t="s">
        <v>173</v>
      </c>
      <c r="C55" s="10" t="s">
        <v>174</v>
      </c>
      <c r="D55" s="10" t="s">
        <v>35</v>
      </c>
      <c r="E55" s="10" t="s">
        <v>122</v>
      </c>
      <c r="F55" s="10" t="s">
        <v>37</v>
      </c>
      <c r="G55" s="10" t="s">
        <v>38</v>
      </c>
      <c r="H55" s="10" t="s">
        <v>123</v>
      </c>
      <c r="I55" s="10" t="s">
        <v>124</v>
      </c>
      <c r="J55" s="10" t="s">
        <v>175</v>
      </c>
      <c r="K55" s="10" t="s">
        <v>176</v>
      </c>
      <c r="L55" s="10" t="s">
        <v>1</v>
      </c>
      <c r="M55" s="11" t="s">
        <v>55</v>
      </c>
      <c r="N55" s="10" t="s">
        <v>62</v>
      </c>
      <c r="O55" s="12">
        <v>256</v>
      </c>
      <c r="P55" s="13">
        <f>VLOOKUP(B55,'[3]School Detailed Data'!A$11:CG$115,85,FALSE)</f>
        <v>260</v>
      </c>
      <c r="Q55" s="18">
        <f>VLOOKUP(B55,'[4]SS Masterlist Tranche 3-2024'!B$12:Q$163,16,FALSE)</f>
        <v>321</v>
      </c>
      <c r="R55" s="12">
        <v>15</v>
      </c>
      <c r="S55" s="13">
        <f>VLOOKUP(B55,'[3]Student Data Wthout BRN'!Z$2:AB$153,3,FALSE)</f>
        <v>14</v>
      </c>
      <c r="T55" s="18">
        <f>VLOOKUP(B55,'[4]SS Masterlist Tranche 3-2024'!B$12:T$163,19,FALSE)</f>
        <v>14</v>
      </c>
      <c r="U55" s="12">
        <f t="shared" si="11"/>
        <v>241</v>
      </c>
      <c r="V55" s="13">
        <f t="shared" si="11"/>
        <v>246</v>
      </c>
      <c r="W55" s="18">
        <f t="shared" si="11"/>
        <v>307</v>
      </c>
      <c r="X55" s="13">
        <f t="shared" si="12"/>
        <v>5</v>
      </c>
      <c r="Y55" s="18">
        <f t="shared" si="12"/>
        <v>61</v>
      </c>
      <c r="Z55" s="14">
        <v>42000</v>
      </c>
      <c r="AA55" s="15">
        <f t="shared" si="13"/>
        <v>10122000</v>
      </c>
      <c r="AB55" s="15">
        <f>VLOOKUP(B55,'[5]Tranche 1 Actual 2024'!$B$12:$R$152,17,FALSE)</f>
        <v>3326400</v>
      </c>
      <c r="AC55" s="15">
        <f>VLOOKUP(B55,'[5]Tranche 2 Actual 2024'!$B$12:$X$135,23,FALSE)</f>
        <v>3326400</v>
      </c>
      <c r="AD55" s="15">
        <f t="shared" si="14"/>
        <v>3469200</v>
      </c>
      <c r="AE55" s="22">
        <v>2562000</v>
      </c>
      <c r="AF55" s="17" t="s">
        <v>45</v>
      </c>
    </row>
    <row r="56" spans="1:32" x14ac:dyDescent="0.25">
      <c r="A56" s="26">
        <v>54</v>
      </c>
      <c r="B56" s="23" t="s">
        <v>274</v>
      </c>
      <c r="C56" s="10" t="s">
        <v>275</v>
      </c>
      <c r="D56" s="10" t="s">
        <v>35</v>
      </c>
      <c r="E56" s="10" t="s">
        <v>189</v>
      </c>
      <c r="F56" s="10" t="s">
        <v>37</v>
      </c>
      <c r="G56" s="10" t="s">
        <v>38</v>
      </c>
      <c r="H56" s="10" t="s">
        <v>200</v>
      </c>
      <c r="I56" s="10" t="s">
        <v>191</v>
      </c>
      <c r="J56" s="10" t="s">
        <v>276</v>
      </c>
      <c r="K56" s="10" t="s">
        <v>277</v>
      </c>
      <c r="L56" s="10" t="s">
        <v>278</v>
      </c>
      <c r="M56" s="11" t="s">
        <v>55</v>
      </c>
      <c r="N56" s="10" t="s">
        <v>279</v>
      </c>
      <c r="O56" s="12">
        <v>76</v>
      </c>
      <c r="P56" s="13">
        <v>76</v>
      </c>
      <c r="Q56" s="18">
        <f>VLOOKUP(B56,'[4]SS Masterlist Tranche 3-2024'!B$12:Q$163,16,FALSE)</f>
        <v>133</v>
      </c>
      <c r="R56" s="12">
        <v>0</v>
      </c>
      <c r="S56" s="13">
        <f>VLOOKUP(B56,'[3]Student Data Wthout BRN'!Z$2:AB$153,3,FALSE)</f>
        <v>0</v>
      </c>
      <c r="T56" s="18">
        <f>VLOOKUP(B56,'[4]SS Masterlist Tranche 3-2024'!B$12:T$163,19,FALSE)</f>
        <v>0</v>
      </c>
      <c r="U56" s="12">
        <f t="shared" si="11"/>
        <v>76</v>
      </c>
      <c r="V56" s="13">
        <f t="shared" si="11"/>
        <v>76</v>
      </c>
      <c r="W56" s="18">
        <f t="shared" si="11"/>
        <v>133</v>
      </c>
      <c r="X56" s="13">
        <f t="shared" si="12"/>
        <v>0</v>
      </c>
      <c r="Y56" s="18">
        <f t="shared" si="12"/>
        <v>57</v>
      </c>
      <c r="Z56" s="14">
        <v>42000</v>
      </c>
      <c r="AA56" s="15">
        <f t="shared" si="13"/>
        <v>3192000</v>
      </c>
      <c r="AB56" s="15">
        <f>VLOOKUP(B56,'[5]Tranche 1 Actual 2024'!$B$12:$R$152,17,FALSE)</f>
        <v>1033200</v>
      </c>
      <c r="AC56" s="15">
        <f>VLOOKUP(B56,'[5]Tranche 2 Actual 2024'!$B$12:$X$135,23,FALSE)</f>
        <v>1033200</v>
      </c>
      <c r="AD56" s="15">
        <f t="shared" si="14"/>
        <v>1125600</v>
      </c>
      <c r="AE56" s="22">
        <v>2394000</v>
      </c>
      <c r="AF56" s="17" t="s">
        <v>45</v>
      </c>
    </row>
    <row r="57" spans="1:32" x14ac:dyDescent="0.25">
      <c r="A57" s="9">
        <v>55</v>
      </c>
      <c r="B57" s="23" t="s">
        <v>207</v>
      </c>
      <c r="C57" s="10" t="s">
        <v>208</v>
      </c>
      <c r="D57" s="10" t="s">
        <v>35</v>
      </c>
      <c r="E57" s="10" t="s">
        <v>48</v>
      </c>
      <c r="F57" s="10" t="s">
        <v>49</v>
      </c>
      <c r="G57" s="10" t="s">
        <v>50</v>
      </c>
      <c r="H57" s="10" t="s">
        <v>200</v>
      </c>
      <c r="I57" s="10" t="s">
        <v>191</v>
      </c>
      <c r="J57" s="10" t="s">
        <v>209</v>
      </c>
      <c r="K57" s="10" t="s">
        <v>210</v>
      </c>
      <c r="L57" s="10" t="s">
        <v>1</v>
      </c>
      <c r="M57" s="11" t="s">
        <v>55</v>
      </c>
      <c r="N57" s="10" t="s">
        <v>62</v>
      </c>
      <c r="O57" s="12">
        <v>298</v>
      </c>
      <c r="P57" s="13">
        <f>VLOOKUP(B57,'[3]School Detailed Data'!A$11:CG$115,85,FALSE)</f>
        <v>311</v>
      </c>
      <c r="Q57" s="18">
        <f>VLOOKUP(B57,'[4]SS Masterlist Tranche 3-2024'!B$12:Q$163,16,FALSE)</f>
        <v>451</v>
      </c>
      <c r="R57" s="12">
        <v>125</v>
      </c>
      <c r="S57" s="13">
        <f>VLOOKUP(B57,'[3]Student Data Wthout BRN'!Z$2:AB$153,3,FALSE)</f>
        <v>61</v>
      </c>
      <c r="T57" s="18">
        <f>VLOOKUP(B57,'[4]SS Masterlist Tranche 3-2024'!B$12:T$163,19,FALSE)</f>
        <v>61</v>
      </c>
      <c r="U57" s="12">
        <f t="shared" si="11"/>
        <v>173</v>
      </c>
      <c r="V57" s="13">
        <f t="shared" si="11"/>
        <v>250</v>
      </c>
      <c r="W57" s="18">
        <f t="shared" si="11"/>
        <v>390</v>
      </c>
      <c r="X57" s="13">
        <f t="shared" si="12"/>
        <v>77</v>
      </c>
      <c r="Y57" s="18">
        <f t="shared" si="12"/>
        <v>140</v>
      </c>
      <c r="Z57" s="14">
        <v>42000</v>
      </c>
      <c r="AA57" s="15">
        <f t="shared" si="13"/>
        <v>7266000</v>
      </c>
      <c r="AB57" s="15"/>
      <c r="AC57" s="15">
        <f>VLOOKUP(B57,'[5]Tranche 2 Actual 2024'!$B$12:$X$135,23,FALSE)</f>
        <v>6526800</v>
      </c>
      <c r="AD57" s="15">
        <f t="shared" si="14"/>
        <v>739200</v>
      </c>
      <c r="AE57" s="22">
        <v>5880000</v>
      </c>
      <c r="AF57" s="17" t="s">
        <v>45</v>
      </c>
    </row>
    <row r="58" spans="1:32" x14ac:dyDescent="0.25">
      <c r="A58" s="26">
        <v>56</v>
      </c>
      <c r="B58" s="23" t="s">
        <v>280</v>
      </c>
      <c r="C58" s="10" t="s">
        <v>281</v>
      </c>
      <c r="D58" s="10" t="s">
        <v>35</v>
      </c>
      <c r="E58" s="10" t="s">
        <v>85</v>
      </c>
      <c r="F58" s="10" t="s">
        <v>49</v>
      </c>
      <c r="G58" s="10" t="s">
        <v>50</v>
      </c>
      <c r="H58" s="10" t="s">
        <v>200</v>
      </c>
      <c r="I58" s="10" t="s">
        <v>191</v>
      </c>
      <c r="J58" s="10" t="s">
        <v>282</v>
      </c>
      <c r="K58" s="10" t="s">
        <v>283</v>
      </c>
      <c r="L58" s="10" t="s">
        <v>1</v>
      </c>
      <c r="M58" s="11" t="s">
        <v>55</v>
      </c>
      <c r="N58" s="10" t="s">
        <v>217</v>
      </c>
      <c r="O58" s="12">
        <v>840</v>
      </c>
      <c r="P58" s="13">
        <f>VLOOKUP(B58,'[3]School Detailed Data'!A$11:CG$115,85,FALSE)</f>
        <v>841</v>
      </c>
      <c r="Q58" s="18">
        <f>VLOOKUP(B58,'[4]SS Masterlist Tranche 3-2024'!B$12:Q$163,16,FALSE)</f>
        <v>885</v>
      </c>
      <c r="R58" s="12">
        <v>191</v>
      </c>
      <c r="S58" s="13">
        <f>VLOOKUP(B58,'[3]Student Data Wthout BRN'!Z$2:AB$153,3,FALSE)</f>
        <v>195</v>
      </c>
      <c r="T58" s="18">
        <f>VLOOKUP(B58,'[4]SS Masterlist Tranche 3-2024'!B$12:T$163,19,FALSE)</f>
        <v>195</v>
      </c>
      <c r="U58" s="12">
        <f t="shared" si="11"/>
        <v>649</v>
      </c>
      <c r="V58" s="13">
        <f t="shared" si="11"/>
        <v>646</v>
      </c>
      <c r="W58" s="18">
        <f t="shared" si="11"/>
        <v>690</v>
      </c>
      <c r="X58" s="13">
        <f t="shared" si="12"/>
        <v>-3</v>
      </c>
      <c r="Y58" s="18">
        <f>W58-U58</f>
        <v>41</v>
      </c>
      <c r="Z58" s="14">
        <v>42000</v>
      </c>
      <c r="AA58" s="15">
        <f t="shared" si="13"/>
        <v>27258000</v>
      </c>
      <c r="AB58" s="15">
        <f>VLOOKUP(B58,'[5]Tranche 1 Actual 2024'!$B$12:$R$152,17,FALSE)</f>
        <v>8454600</v>
      </c>
      <c r="AC58" s="15">
        <f>VLOOKUP(B58,'[5]Tranche 2 Actual 2024'!$B$12:$X$135,23,FALSE)</f>
        <v>8454600</v>
      </c>
      <c r="AD58" s="15">
        <f t="shared" si="14"/>
        <v>10348800</v>
      </c>
      <c r="AE58" s="22">
        <v>1722000</v>
      </c>
      <c r="AF58" s="17" t="s">
        <v>45</v>
      </c>
    </row>
    <row r="59" spans="1:32" x14ac:dyDescent="0.25">
      <c r="A59" s="9">
        <v>57</v>
      </c>
      <c r="B59" s="23" t="s">
        <v>215</v>
      </c>
      <c r="C59" s="10" t="s">
        <v>216</v>
      </c>
      <c r="D59" s="10" t="s">
        <v>70</v>
      </c>
      <c r="E59" s="10" t="s">
        <v>189</v>
      </c>
      <c r="F59" s="10" t="s">
        <v>37</v>
      </c>
      <c r="G59" s="10" t="s">
        <v>38</v>
      </c>
      <c r="H59" s="10" t="s">
        <v>200</v>
      </c>
      <c r="I59" s="10" t="s">
        <v>191</v>
      </c>
      <c r="J59" s="10" t="s">
        <v>213</v>
      </c>
      <c r="K59" s="10" t="s">
        <v>214</v>
      </c>
      <c r="L59" s="10" t="s">
        <v>1</v>
      </c>
      <c r="M59" s="11" t="s">
        <v>43</v>
      </c>
      <c r="N59" s="10" t="s">
        <v>217</v>
      </c>
      <c r="O59" s="12">
        <v>158</v>
      </c>
      <c r="P59" s="13">
        <f>VLOOKUP(B59,'[3]School Detailed Data'!A$11:CG$115,85,FALSE)</f>
        <v>150</v>
      </c>
      <c r="Q59" s="18">
        <f>VLOOKUP(B59,'[4]SS Masterlist Tranche 3-2024'!B$12:Q$163,16,FALSE)</f>
        <v>170</v>
      </c>
      <c r="R59" s="12">
        <v>75</v>
      </c>
      <c r="S59" s="13">
        <f>VLOOKUP(B59,'[3]Student Data Wthout BRN'!Z$2:AB$153,3,FALSE)</f>
        <v>24</v>
      </c>
      <c r="T59" s="18">
        <f>VLOOKUP(B59,'[4]SS Masterlist Tranche 3-2024'!B$12:T$163,19,FALSE)</f>
        <v>24</v>
      </c>
      <c r="U59" s="12">
        <f t="shared" si="11"/>
        <v>83</v>
      </c>
      <c r="V59" s="13">
        <f t="shared" si="11"/>
        <v>126</v>
      </c>
      <c r="W59" s="18">
        <f t="shared" si="11"/>
        <v>146</v>
      </c>
      <c r="X59" s="13">
        <f t="shared" si="12"/>
        <v>43</v>
      </c>
      <c r="Y59" s="18">
        <f t="shared" si="12"/>
        <v>20</v>
      </c>
      <c r="Z59" s="14">
        <v>42000</v>
      </c>
      <c r="AA59" s="15">
        <f t="shared" si="13"/>
        <v>3486000</v>
      </c>
      <c r="AB59" s="15">
        <f>VLOOKUP(B59,'[5]Tranche 1 Actual 2024'!$B$12:$R$152,17,FALSE)</f>
        <v>2154600</v>
      </c>
      <c r="AC59" s="15">
        <f>VLOOKUP(B59,'[5]Tranche 2 Actual 2024'!$B$12:$X$135,23,FALSE)</f>
        <v>2154600</v>
      </c>
      <c r="AD59" s="15">
        <f t="shared" si="14"/>
        <v>-823200</v>
      </c>
      <c r="AE59" s="22">
        <v>840000</v>
      </c>
      <c r="AF59" s="17" t="s">
        <v>45</v>
      </c>
    </row>
    <row r="60" spans="1:32" x14ac:dyDescent="0.25">
      <c r="A60" s="26">
        <v>58</v>
      </c>
      <c r="B60" s="23" t="s">
        <v>284</v>
      </c>
      <c r="C60" s="10" t="s">
        <v>285</v>
      </c>
      <c r="D60" s="10" t="s">
        <v>35</v>
      </c>
      <c r="E60" s="10" t="s">
        <v>189</v>
      </c>
      <c r="F60" s="10" t="s">
        <v>37</v>
      </c>
      <c r="G60" s="10" t="s">
        <v>38</v>
      </c>
      <c r="H60" s="10" t="s">
        <v>200</v>
      </c>
      <c r="I60" s="10" t="s">
        <v>191</v>
      </c>
      <c r="J60" s="10" t="s">
        <v>286</v>
      </c>
      <c r="K60" s="10" t="s">
        <v>287</v>
      </c>
      <c r="L60" s="10" t="s">
        <v>1</v>
      </c>
      <c r="M60" s="11" t="s">
        <v>55</v>
      </c>
      <c r="N60" s="10" t="s">
        <v>217</v>
      </c>
      <c r="O60" s="12">
        <v>400</v>
      </c>
      <c r="P60" s="13">
        <f>VLOOKUP(B60,'[3]School Detailed Data'!A$11:CG$115,85,FALSE)</f>
        <v>400</v>
      </c>
      <c r="Q60" s="18">
        <f>VLOOKUP(B60,'[4]SS Masterlist Tranche 3-2024'!B$12:Q$163,16,FALSE)</f>
        <v>400</v>
      </c>
      <c r="R60" s="12">
        <v>375</v>
      </c>
      <c r="S60" s="13">
        <f>VLOOKUP(B60,'[3]Student Data Wthout BRN'!Z$2:AB$153,3,FALSE)</f>
        <v>366</v>
      </c>
      <c r="T60" s="18">
        <f>VLOOKUP(B60,'[4]SS Masterlist Tranche 3-2024'!B$12:T$163,19,FALSE)</f>
        <v>48</v>
      </c>
      <c r="U60" s="12">
        <f t="shared" si="11"/>
        <v>25</v>
      </c>
      <c r="V60" s="13">
        <f t="shared" si="11"/>
        <v>34</v>
      </c>
      <c r="W60" s="18">
        <f t="shared" si="11"/>
        <v>352</v>
      </c>
      <c r="X60" s="13">
        <f t="shared" si="12"/>
        <v>9</v>
      </c>
      <c r="Y60" s="18">
        <f t="shared" si="12"/>
        <v>318</v>
      </c>
      <c r="Z60" s="14">
        <v>42000</v>
      </c>
      <c r="AA60" s="15">
        <f t="shared" si="13"/>
        <v>1050000</v>
      </c>
      <c r="AB60" s="15">
        <f>VLOOKUP(B60,'[5]Tranche 1 Actual 2024'!$B$12:$R$152,17,FALSE)+214200</f>
        <v>2419200</v>
      </c>
      <c r="AC60" s="15"/>
      <c r="AD60" s="15">
        <f t="shared" si="14"/>
        <v>-1369200</v>
      </c>
      <c r="AE60" s="22">
        <v>13356000</v>
      </c>
      <c r="AF60" s="17" t="s">
        <v>164</v>
      </c>
    </row>
    <row r="61" spans="1:32" x14ac:dyDescent="0.25">
      <c r="A61" s="9">
        <v>59</v>
      </c>
      <c r="B61" s="23" t="s">
        <v>246</v>
      </c>
      <c r="C61" s="10" t="s">
        <v>247</v>
      </c>
      <c r="D61" s="10" t="s">
        <v>35</v>
      </c>
      <c r="E61" s="10" t="s">
        <v>189</v>
      </c>
      <c r="F61" s="10" t="s">
        <v>37</v>
      </c>
      <c r="G61" s="10" t="s">
        <v>38</v>
      </c>
      <c r="H61" s="10" t="s">
        <v>248</v>
      </c>
      <c r="I61" s="10" t="s">
        <v>191</v>
      </c>
      <c r="J61" s="10" t="s">
        <v>249</v>
      </c>
      <c r="K61" s="10" t="s">
        <v>250</v>
      </c>
      <c r="L61" s="10" t="s">
        <v>1</v>
      </c>
      <c r="M61" s="11" t="s">
        <v>55</v>
      </c>
      <c r="N61" s="10" t="s">
        <v>62</v>
      </c>
      <c r="O61" s="12">
        <v>131</v>
      </c>
      <c r="P61" s="13">
        <f>VLOOKUP(B61,'[3]School Detailed Data'!A$11:CG$115,85,FALSE)</f>
        <v>131</v>
      </c>
      <c r="Q61" s="18">
        <f>VLOOKUP(B61,'[4]SS Masterlist Tranche 3-2024'!B$12:Q$163,16,FALSE)</f>
        <v>131</v>
      </c>
      <c r="R61" s="12">
        <v>89</v>
      </c>
      <c r="S61" s="13">
        <f>VLOOKUP(B61,'[3]Student Data Wthout BRN'!Z$2:AB$153,3,FALSE)</f>
        <v>79</v>
      </c>
      <c r="T61" s="18">
        <f>VLOOKUP(B61,'[4]SS Masterlist Tranche 3-2024'!B$12:T$163,19,FALSE)</f>
        <v>29</v>
      </c>
      <c r="U61" s="12">
        <f t="shared" si="11"/>
        <v>42</v>
      </c>
      <c r="V61" s="13">
        <f t="shared" si="11"/>
        <v>52</v>
      </c>
      <c r="W61" s="18">
        <f t="shared" si="11"/>
        <v>102</v>
      </c>
      <c r="X61" s="13">
        <f t="shared" si="12"/>
        <v>10</v>
      </c>
      <c r="Y61" s="18">
        <f t="shared" si="12"/>
        <v>50</v>
      </c>
      <c r="Z61" s="14">
        <v>42000</v>
      </c>
      <c r="AA61" s="15">
        <f t="shared" si="13"/>
        <v>1764000</v>
      </c>
      <c r="AB61" s="15">
        <f>VLOOKUP(B61,'[5]Tranche 1 Actual 2024'!$B$12:$R$152,17,FALSE)</f>
        <v>1436400</v>
      </c>
      <c r="AC61" s="15"/>
      <c r="AD61" s="15">
        <f t="shared" si="14"/>
        <v>327600</v>
      </c>
      <c r="AE61" s="22">
        <v>2100000</v>
      </c>
      <c r="AF61" s="17" t="s">
        <v>164</v>
      </c>
    </row>
    <row r="62" spans="1:32" x14ac:dyDescent="0.25">
      <c r="A62" s="26">
        <v>60</v>
      </c>
      <c r="B62" s="23" t="s">
        <v>251</v>
      </c>
      <c r="C62" s="10" t="s">
        <v>252</v>
      </c>
      <c r="D62" s="10" t="s">
        <v>70</v>
      </c>
      <c r="E62" s="10" t="s">
        <v>189</v>
      </c>
      <c r="F62" s="10" t="s">
        <v>37</v>
      </c>
      <c r="G62" s="10" t="s">
        <v>38</v>
      </c>
      <c r="H62" s="10" t="s">
        <v>248</v>
      </c>
      <c r="I62" s="10" t="s">
        <v>191</v>
      </c>
      <c r="J62" s="10" t="s">
        <v>249</v>
      </c>
      <c r="K62" s="10" t="s">
        <v>250</v>
      </c>
      <c r="L62" s="10" t="s">
        <v>1</v>
      </c>
      <c r="M62" s="11" t="s">
        <v>55</v>
      </c>
      <c r="N62" s="10" t="s">
        <v>62</v>
      </c>
      <c r="O62" s="12">
        <v>23</v>
      </c>
      <c r="P62" s="13">
        <f>VLOOKUP(B62,'[3]School Detailed Data'!A$11:CG$115,85,FALSE)</f>
        <v>23</v>
      </c>
      <c r="Q62" s="18">
        <f>VLOOKUP(B62,'[4]SS Masterlist Tranche 3-2024'!B$12:Q$163,16,FALSE)</f>
        <v>23</v>
      </c>
      <c r="R62" s="12">
        <v>15</v>
      </c>
      <c r="S62" s="13">
        <f>VLOOKUP(B62,'[3]Student Data Wthout BRN'!Z$2:AB$153,3,FALSE)</f>
        <v>12</v>
      </c>
      <c r="T62" s="18">
        <f>VLOOKUP(B62,'[4]SS Masterlist Tranche 3-2024'!B$12:T$163,19,FALSE)</f>
        <v>7</v>
      </c>
      <c r="U62" s="12">
        <f t="shared" si="11"/>
        <v>8</v>
      </c>
      <c r="V62" s="13">
        <f t="shared" si="11"/>
        <v>11</v>
      </c>
      <c r="W62" s="18">
        <f t="shared" si="11"/>
        <v>16</v>
      </c>
      <c r="X62" s="13">
        <f t="shared" si="12"/>
        <v>3</v>
      </c>
      <c r="Y62" s="18">
        <f>W62-V62</f>
        <v>5</v>
      </c>
      <c r="Z62" s="14">
        <v>42000</v>
      </c>
      <c r="AA62" s="15">
        <f t="shared" si="13"/>
        <v>336000</v>
      </c>
      <c r="AB62" s="15">
        <f>VLOOKUP(B62,'[5]Tranche 1 Actual 2024'!$B$12:$R$152,17,FALSE)</f>
        <v>226800</v>
      </c>
      <c r="AC62" s="15"/>
      <c r="AD62" s="15">
        <f t="shared" si="14"/>
        <v>109200</v>
      </c>
      <c r="AE62" s="22">
        <v>210000</v>
      </c>
      <c r="AF62" s="17" t="s">
        <v>164</v>
      </c>
    </row>
    <row r="63" spans="1:32" x14ac:dyDescent="0.25">
      <c r="A63" s="9">
        <v>61</v>
      </c>
      <c r="B63" s="23" t="s">
        <v>46</v>
      </c>
      <c r="C63" s="10" t="s">
        <v>47</v>
      </c>
      <c r="D63" s="10" t="s">
        <v>35</v>
      </c>
      <c r="E63" s="10" t="s">
        <v>48</v>
      </c>
      <c r="F63" s="10" t="s">
        <v>49</v>
      </c>
      <c r="G63" s="10" t="s">
        <v>50</v>
      </c>
      <c r="H63" s="10" t="s">
        <v>51</v>
      </c>
      <c r="I63" s="10" t="s">
        <v>52</v>
      </c>
      <c r="J63" s="10" t="s">
        <v>53</v>
      </c>
      <c r="K63" s="10" t="s">
        <v>54</v>
      </c>
      <c r="L63" s="10" t="s">
        <v>1</v>
      </c>
      <c r="M63" s="11" t="s">
        <v>55</v>
      </c>
      <c r="N63" s="10" t="s">
        <v>44</v>
      </c>
      <c r="O63" s="12">
        <v>529</v>
      </c>
      <c r="P63" s="13">
        <f>VLOOKUP(B63,'[6]School Detailed Data'!A$11:CG$115,85,FALSE)</f>
        <v>534</v>
      </c>
      <c r="Q63" s="18">
        <f>VLOOKUP(B63,'[7]SS Masterlist Tranche 3-2024'!B$12:Q$163,16,FALSE)</f>
        <v>534</v>
      </c>
      <c r="R63" s="19">
        <v>538</v>
      </c>
      <c r="S63" s="12">
        <v>44</v>
      </c>
      <c r="T63" s="13">
        <f>VLOOKUP(B63,'[6]Student Data Wthout BRN'!Z$2:AB$153,3,FALSE)</f>
        <v>20</v>
      </c>
      <c r="U63" s="18">
        <f>VLOOKUP(B63,'[7]SS Masterlist Tranche 3-2024'!B$12:T$163,19,FALSE)</f>
        <v>44</v>
      </c>
      <c r="V63" s="19">
        <v>15</v>
      </c>
      <c r="W63" s="12">
        <f t="shared" ref="W63:Z78" si="15">O63-S63</f>
        <v>485</v>
      </c>
      <c r="X63" s="13">
        <f t="shared" si="15"/>
        <v>514</v>
      </c>
      <c r="Y63" s="18">
        <f t="shared" si="15"/>
        <v>490</v>
      </c>
      <c r="Z63" s="19">
        <f t="shared" si="15"/>
        <v>523</v>
      </c>
      <c r="AA63" s="13">
        <f>X63-W63</f>
        <v>29</v>
      </c>
      <c r="AB63" s="18">
        <f>Y63-X63</f>
        <v>-24</v>
      </c>
      <c r="AC63" s="19">
        <v>9</v>
      </c>
      <c r="AD63" s="14">
        <v>42000</v>
      </c>
      <c r="AE63" s="22">
        <v>378000</v>
      </c>
      <c r="AF63" s="17" t="s">
        <v>45</v>
      </c>
    </row>
    <row r="64" spans="1:32" x14ac:dyDescent="0.25">
      <c r="A64" s="26">
        <v>62</v>
      </c>
      <c r="B64" s="23" t="s">
        <v>56</v>
      </c>
      <c r="C64" s="10" t="s">
        <v>57</v>
      </c>
      <c r="D64" s="10" t="s">
        <v>35</v>
      </c>
      <c r="E64" s="10" t="s">
        <v>58</v>
      </c>
      <c r="F64" s="10" t="s">
        <v>49</v>
      </c>
      <c r="G64" s="10" t="s">
        <v>50</v>
      </c>
      <c r="H64" s="10" t="s">
        <v>59</v>
      </c>
      <c r="I64" s="10" t="s">
        <v>52</v>
      </c>
      <c r="J64" s="10" t="s">
        <v>60</v>
      </c>
      <c r="K64" s="10" t="s">
        <v>61</v>
      </c>
      <c r="L64" s="10" t="s">
        <v>1</v>
      </c>
      <c r="M64" s="11" t="s">
        <v>55</v>
      </c>
      <c r="N64" s="10" t="s">
        <v>62</v>
      </c>
      <c r="O64" s="12">
        <v>630</v>
      </c>
      <c r="P64" s="13">
        <f>VLOOKUP(B64,'[6]School Detailed Data'!A$11:CG$115,85,FALSE)</f>
        <v>631</v>
      </c>
      <c r="Q64" s="18">
        <f>VLOOKUP(B64,'[7]SS Masterlist Tranche 3-2024'!B$12:Q$163,16,FALSE)</f>
        <v>631</v>
      </c>
      <c r="R64" s="19">
        <v>636</v>
      </c>
      <c r="S64" s="12">
        <v>23</v>
      </c>
      <c r="T64" s="13">
        <f>VLOOKUP(B64,'[6]Student Data Wthout BRN'!Z$2:AB$153,3,FALSE)</f>
        <v>14</v>
      </c>
      <c r="U64" s="18">
        <f>VLOOKUP(B64,'[7]SS Masterlist Tranche 3-2024'!B$12:T$163,19,FALSE)</f>
        <v>23</v>
      </c>
      <c r="V64" s="19">
        <v>15</v>
      </c>
      <c r="W64" s="12">
        <f t="shared" si="15"/>
        <v>607</v>
      </c>
      <c r="X64" s="13">
        <f t="shared" si="15"/>
        <v>617</v>
      </c>
      <c r="Y64" s="18">
        <f t="shared" si="15"/>
        <v>608</v>
      </c>
      <c r="Z64" s="19">
        <f t="shared" si="15"/>
        <v>621</v>
      </c>
      <c r="AA64" s="13">
        <f>X64-W64</f>
        <v>10</v>
      </c>
      <c r="AB64" s="18">
        <f>Y64-X64</f>
        <v>-9</v>
      </c>
      <c r="AC64" s="19">
        <v>4</v>
      </c>
      <c r="AD64" s="14">
        <v>42000</v>
      </c>
      <c r="AE64" s="22">
        <v>168000</v>
      </c>
      <c r="AF64" s="17" t="s">
        <v>45</v>
      </c>
    </row>
    <row r="65" spans="1:32" x14ac:dyDescent="0.25">
      <c r="A65" s="9">
        <v>63</v>
      </c>
      <c r="B65" s="23" t="s">
        <v>288</v>
      </c>
      <c r="C65" s="10" t="s">
        <v>289</v>
      </c>
      <c r="D65" s="10" t="s">
        <v>35</v>
      </c>
      <c r="E65" s="10" t="s">
        <v>65</v>
      </c>
      <c r="F65" s="10" t="s">
        <v>37</v>
      </c>
      <c r="G65" s="10" t="s">
        <v>38</v>
      </c>
      <c r="H65" s="10" t="s">
        <v>59</v>
      </c>
      <c r="I65" s="10" t="s">
        <v>52</v>
      </c>
      <c r="J65" s="10" t="s">
        <v>290</v>
      </c>
      <c r="K65" s="10" t="s">
        <v>291</v>
      </c>
      <c r="L65" s="10" t="s">
        <v>1</v>
      </c>
      <c r="M65" s="11" t="s">
        <v>55</v>
      </c>
      <c r="N65" s="10" t="s">
        <v>62</v>
      </c>
      <c r="O65" s="12">
        <v>125</v>
      </c>
      <c r="P65" s="13">
        <f>VLOOKUP(B65,'[6]School Detailed Data'!A$11:CG$115,85,FALSE)</f>
        <v>123</v>
      </c>
      <c r="Q65" s="18">
        <f>VLOOKUP(B65,'[7]SS Masterlist Tranche 3-2024'!B$12:Q$163,16,FALSE)</f>
        <v>123</v>
      </c>
      <c r="R65" s="19">
        <v>123</v>
      </c>
      <c r="S65" s="12">
        <v>22</v>
      </c>
      <c r="T65" s="13">
        <f>VLOOKUP(B65,'[6]Student Data Wthout BRN'!Z$2:AB$153,3,FALSE)</f>
        <v>21</v>
      </c>
      <c r="U65" s="18">
        <f>VLOOKUP(B65,'[7]SS Masterlist Tranche 3-2024'!B$12:T$163,19,FALSE)</f>
        <v>22</v>
      </c>
      <c r="V65" s="19">
        <v>18</v>
      </c>
      <c r="W65" s="12">
        <f t="shared" si="15"/>
        <v>103</v>
      </c>
      <c r="X65" s="13">
        <f t="shared" si="15"/>
        <v>102</v>
      </c>
      <c r="Y65" s="18">
        <f t="shared" si="15"/>
        <v>101</v>
      </c>
      <c r="Z65" s="19">
        <f t="shared" si="15"/>
        <v>105</v>
      </c>
      <c r="AA65" s="13">
        <f t="shared" ref="AA65:AB97" si="16">X65-W65</f>
        <v>-1</v>
      </c>
      <c r="AB65" s="18">
        <f>Y65-W65</f>
        <v>-2</v>
      </c>
      <c r="AC65" s="19">
        <v>2</v>
      </c>
      <c r="AD65" s="14">
        <v>42000</v>
      </c>
      <c r="AE65" s="22">
        <v>84000</v>
      </c>
      <c r="AF65" s="17" t="s">
        <v>45</v>
      </c>
    </row>
    <row r="66" spans="1:32" x14ac:dyDescent="0.25">
      <c r="A66" s="26">
        <v>64</v>
      </c>
      <c r="B66" s="23" t="s">
        <v>79</v>
      </c>
      <c r="C66" s="10" t="s">
        <v>80</v>
      </c>
      <c r="D66" s="10" t="s">
        <v>35</v>
      </c>
      <c r="E66" s="10" t="s">
        <v>65</v>
      </c>
      <c r="F66" s="10" t="s">
        <v>37</v>
      </c>
      <c r="G66" s="10" t="s">
        <v>38</v>
      </c>
      <c r="H66" s="10" t="s">
        <v>59</v>
      </c>
      <c r="I66" s="10" t="s">
        <v>52</v>
      </c>
      <c r="J66" s="10" t="s">
        <v>81</v>
      </c>
      <c r="K66" s="10" t="s">
        <v>82</v>
      </c>
      <c r="L66" s="10" t="s">
        <v>1</v>
      </c>
      <c r="M66" s="11" t="s">
        <v>55</v>
      </c>
      <c r="N66" s="10" t="s">
        <v>44</v>
      </c>
      <c r="O66" s="12">
        <v>1034</v>
      </c>
      <c r="P66" s="13">
        <f>VLOOKUP(B66,'[6]School Detailed Data'!A$11:CG$115,85,FALSE)</f>
        <v>1038</v>
      </c>
      <c r="Q66" s="18">
        <f>VLOOKUP(B66,'[7]SS Masterlist Tranche 3-2024'!B$12:Q$163,16,FALSE)</f>
        <v>1038</v>
      </c>
      <c r="R66" s="19">
        <v>1045</v>
      </c>
      <c r="S66" s="12">
        <v>8</v>
      </c>
      <c r="T66" s="13">
        <f>VLOOKUP(B66,'[6]Student Data Wthout BRN'!Z$2:AB$153,3,FALSE)</f>
        <v>9</v>
      </c>
      <c r="U66" s="18">
        <f>VLOOKUP(B66,'[7]SS Masterlist Tranche 3-2024'!B$12:T$163,19,FALSE)</f>
        <v>8</v>
      </c>
      <c r="V66" s="19">
        <v>9</v>
      </c>
      <c r="W66" s="12">
        <f t="shared" si="15"/>
        <v>1026</v>
      </c>
      <c r="X66" s="13">
        <f t="shared" si="15"/>
        <v>1029</v>
      </c>
      <c r="Y66" s="18">
        <f t="shared" si="15"/>
        <v>1030</v>
      </c>
      <c r="Z66" s="19">
        <f t="shared" si="15"/>
        <v>1036</v>
      </c>
      <c r="AA66" s="13">
        <f t="shared" si="16"/>
        <v>3</v>
      </c>
      <c r="AB66" s="18">
        <f t="shared" si="16"/>
        <v>1</v>
      </c>
      <c r="AC66" s="19">
        <v>7</v>
      </c>
      <c r="AD66" s="14">
        <v>42000</v>
      </c>
      <c r="AE66" s="22">
        <v>294000</v>
      </c>
      <c r="AF66" s="17" t="s">
        <v>45</v>
      </c>
    </row>
    <row r="67" spans="1:32" x14ac:dyDescent="0.25">
      <c r="A67" s="9">
        <v>65</v>
      </c>
      <c r="B67" s="23" t="s">
        <v>292</v>
      </c>
      <c r="C67" s="10" t="s">
        <v>293</v>
      </c>
      <c r="D67" s="10" t="s">
        <v>35</v>
      </c>
      <c r="E67" s="10" t="s">
        <v>266</v>
      </c>
      <c r="F67" s="10" t="s">
        <v>37</v>
      </c>
      <c r="G67" s="10" t="s">
        <v>38</v>
      </c>
      <c r="H67" s="10" t="s">
        <v>117</v>
      </c>
      <c r="I67" s="10" t="s">
        <v>112</v>
      </c>
      <c r="J67" s="10" t="s">
        <v>294</v>
      </c>
      <c r="K67" s="10" t="s">
        <v>295</v>
      </c>
      <c r="L67" s="10" t="s">
        <v>1</v>
      </c>
      <c r="M67" s="11" t="s">
        <v>43</v>
      </c>
      <c r="N67" s="10" t="s">
        <v>62</v>
      </c>
      <c r="O67" s="12">
        <v>207</v>
      </c>
      <c r="P67" s="13">
        <f>VLOOKUP(B67,'[6]School Detailed Data'!A$11:CG$115,85,FALSE)</f>
        <v>207</v>
      </c>
      <c r="Q67" s="18">
        <f>VLOOKUP(B67,'[7]SS Masterlist Tranche 3-2024'!B$12:Q$163,16,FALSE)</f>
        <v>207</v>
      </c>
      <c r="R67" s="19">
        <v>208</v>
      </c>
      <c r="S67" s="12">
        <v>17</v>
      </c>
      <c r="T67" s="13">
        <f>VLOOKUP(B67,'[6]Student Data Wthout BRN'!Z$2:AB$153,3,FALSE)</f>
        <v>17</v>
      </c>
      <c r="U67" s="18">
        <f>VLOOKUP(B67,'[7]SS Masterlist Tranche 3-2024'!B$12:T$163,19,FALSE)</f>
        <v>17</v>
      </c>
      <c r="V67" s="19">
        <v>17</v>
      </c>
      <c r="W67" s="12">
        <f t="shared" si="15"/>
        <v>190</v>
      </c>
      <c r="X67" s="13">
        <f t="shared" si="15"/>
        <v>190</v>
      </c>
      <c r="Y67" s="18">
        <f t="shared" si="15"/>
        <v>190</v>
      </c>
      <c r="Z67" s="19">
        <f t="shared" si="15"/>
        <v>191</v>
      </c>
      <c r="AA67" s="13">
        <f t="shared" si="16"/>
        <v>0</v>
      </c>
      <c r="AB67" s="18">
        <f t="shared" si="16"/>
        <v>0</v>
      </c>
      <c r="AC67" s="19">
        <v>1</v>
      </c>
      <c r="AD67" s="14">
        <v>42000</v>
      </c>
      <c r="AE67" s="22">
        <v>42000</v>
      </c>
      <c r="AF67" s="17" t="s">
        <v>45</v>
      </c>
    </row>
    <row r="68" spans="1:32" x14ac:dyDescent="0.25">
      <c r="A68" s="26">
        <v>66</v>
      </c>
      <c r="B68" s="23" t="s">
        <v>100</v>
      </c>
      <c r="C68" s="10" t="s">
        <v>101</v>
      </c>
      <c r="D68" s="10" t="s">
        <v>35</v>
      </c>
      <c r="E68" s="10" t="s">
        <v>90</v>
      </c>
      <c r="F68" s="10" t="s">
        <v>37</v>
      </c>
      <c r="G68" s="10" t="s">
        <v>38</v>
      </c>
      <c r="H68" s="10" t="s">
        <v>91</v>
      </c>
      <c r="I68" s="10" t="s">
        <v>92</v>
      </c>
      <c r="J68" s="10" t="s">
        <v>102</v>
      </c>
      <c r="K68" s="10" t="s">
        <v>103</v>
      </c>
      <c r="L68" s="10" t="s">
        <v>1</v>
      </c>
      <c r="M68" s="11" t="s">
        <v>55</v>
      </c>
      <c r="N68" s="10" t="s">
        <v>62</v>
      </c>
      <c r="O68" s="12">
        <v>186</v>
      </c>
      <c r="P68" s="13">
        <f>VLOOKUP(B68,'[6]School Detailed Data'!A$11:CG$115,85,FALSE)</f>
        <v>186</v>
      </c>
      <c r="Q68" s="18">
        <f>VLOOKUP(B68,'[7]SS Masterlist Tranche 3-2024'!B$12:Q$163,16,FALSE)</f>
        <v>186</v>
      </c>
      <c r="R68" s="19">
        <v>192</v>
      </c>
      <c r="S68" s="12">
        <v>2</v>
      </c>
      <c r="T68" s="13">
        <f>VLOOKUP(B68,'[6]Student Data Wthout BRN'!Z$2:AB$153,3,FALSE)</f>
        <v>0</v>
      </c>
      <c r="U68" s="18">
        <f>VLOOKUP(B68,'[7]SS Masterlist Tranche 3-2024'!B$12:T$163,19,FALSE)</f>
        <v>2</v>
      </c>
      <c r="V68" s="19">
        <v>0</v>
      </c>
      <c r="W68" s="12">
        <f t="shared" si="15"/>
        <v>184</v>
      </c>
      <c r="X68" s="13">
        <f t="shared" si="15"/>
        <v>186</v>
      </c>
      <c r="Y68" s="18">
        <f t="shared" si="15"/>
        <v>184</v>
      </c>
      <c r="Z68" s="19">
        <f t="shared" si="15"/>
        <v>192</v>
      </c>
      <c r="AA68" s="13">
        <f t="shared" si="16"/>
        <v>2</v>
      </c>
      <c r="AB68" s="18">
        <f t="shared" si="16"/>
        <v>-2</v>
      </c>
      <c r="AC68" s="19">
        <v>6</v>
      </c>
      <c r="AD68" s="14">
        <v>42000</v>
      </c>
      <c r="AE68" s="22">
        <v>252000</v>
      </c>
      <c r="AF68" s="17" t="s">
        <v>45</v>
      </c>
    </row>
    <row r="69" spans="1:32" x14ac:dyDescent="0.25">
      <c r="A69" s="9">
        <v>67</v>
      </c>
      <c r="B69" s="23" t="s">
        <v>270</v>
      </c>
      <c r="C69" s="10" t="s">
        <v>271</v>
      </c>
      <c r="D69" s="10" t="s">
        <v>35</v>
      </c>
      <c r="E69" s="10" t="s">
        <v>76</v>
      </c>
      <c r="F69" s="10" t="s">
        <v>49</v>
      </c>
      <c r="G69" s="10" t="s">
        <v>50</v>
      </c>
      <c r="H69" s="10" t="s">
        <v>117</v>
      </c>
      <c r="I69" s="10" t="s">
        <v>112</v>
      </c>
      <c r="J69" s="10" t="s">
        <v>272</v>
      </c>
      <c r="K69" s="10" t="s">
        <v>273</v>
      </c>
      <c r="L69" s="10" t="s">
        <v>1</v>
      </c>
      <c r="M69" s="11" t="s">
        <v>55</v>
      </c>
      <c r="N69" s="10" t="s">
        <v>62</v>
      </c>
      <c r="O69" s="12">
        <v>348</v>
      </c>
      <c r="P69" s="13">
        <f>VLOOKUP(B69,'[6]School Detailed Data'!A$11:CG$115,85,FALSE)</f>
        <v>348</v>
      </c>
      <c r="Q69" s="18">
        <f>VLOOKUP(B69,'[7]SS Masterlist Tranche 3-2024'!B$12:Q$163,16,FALSE)</f>
        <v>379</v>
      </c>
      <c r="R69" s="19">
        <v>379</v>
      </c>
      <c r="S69" s="12">
        <v>45</v>
      </c>
      <c r="T69" s="13">
        <f>VLOOKUP(B69,'[6]Student Data Wthout BRN'!Z$2:AB$153,3,FALSE)</f>
        <v>45</v>
      </c>
      <c r="U69" s="18">
        <f>VLOOKUP(B69,'[7]SS Masterlist Tranche 3-2024'!B$12:T$163,19,FALSE)</f>
        <v>45</v>
      </c>
      <c r="V69" s="19">
        <v>43</v>
      </c>
      <c r="W69" s="12">
        <f t="shared" si="15"/>
        <v>303</v>
      </c>
      <c r="X69" s="13">
        <f t="shared" si="15"/>
        <v>303</v>
      </c>
      <c r="Y69" s="18">
        <f t="shared" si="15"/>
        <v>334</v>
      </c>
      <c r="Z69" s="19">
        <f t="shared" si="15"/>
        <v>336</v>
      </c>
      <c r="AA69" s="13">
        <f t="shared" si="16"/>
        <v>0</v>
      </c>
      <c r="AB69" s="18">
        <f t="shared" si="16"/>
        <v>31</v>
      </c>
      <c r="AC69" s="19">
        <v>2</v>
      </c>
      <c r="AD69" s="14">
        <v>42000</v>
      </c>
      <c r="AE69" s="22">
        <v>84000</v>
      </c>
      <c r="AF69" s="17" t="s">
        <v>45</v>
      </c>
    </row>
    <row r="70" spans="1:32" x14ac:dyDescent="0.25">
      <c r="A70" s="26">
        <v>68</v>
      </c>
      <c r="B70" s="23" t="s">
        <v>296</v>
      </c>
      <c r="C70" s="10" t="s">
        <v>297</v>
      </c>
      <c r="D70" s="10" t="s">
        <v>35</v>
      </c>
      <c r="E70" s="10" t="s">
        <v>76</v>
      </c>
      <c r="F70" s="10" t="s">
        <v>49</v>
      </c>
      <c r="G70" s="10" t="s">
        <v>50</v>
      </c>
      <c r="H70" s="10" t="s">
        <v>117</v>
      </c>
      <c r="I70" s="10" t="s">
        <v>112</v>
      </c>
      <c r="J70" s="10" t="s">
        <v>298</v>
      </c>
      <c r="K70" s="10" t="s">
        <v>299</v>
      </c>
      <c r="L70" s="10" t="s">
        <v>1</v>
      </c>
      <c r="M70" s="11" t="s">
        <v>55</v>
      </c>
      <c r="N70" s="10" t="s">
        <v>62</v>
      </c>
      <c r="O70" s="12">
        <v>168</v>
      </c>
      <c r="P70" s="13">
        <f>VLOOKUP(B70,'[6]School Detailed Data'!A$11:CG$115,85,FALSE)</f>
        <v>169</v>
      </c>
      <c r="Q70" s="18">
        <f>VLOOKUP(B70,'[7]SS Masterlist Tranche 3-2024'!B$12:Q$163,16,FALSE)</f>
        <v>169</v>
      </c>
      <c r="R70" s="19">
        <v>171</v>
      </c>
      <c r="S70" s="12">
        <v>20</v>
      </c>
      <c r="T70" s="13">
        <f>VLOOKUP(B70,'[6]Student Data Wthout BRN'!Z$2:AB$153,3,FALSE)</f>
        <v>21</v>
      </c>
      <c r="U70" s="18">
        <f>VLOOKUP(B70,'[7]SS Masterlist Tranche 3-2024'!B$12:T$163,19,FALSE)</f>
        <v>20</v>
      </c>
      <c r="V70" s="19">
        <v>22</v>
      </c>
      <c r="W70" s="12">
        <f t="shared" si="15"/>
        <v>148</v>
      </c>
      <c r="X70" s="13">
        <f t="shared" si="15"/>
        <v>148</v>
      </c>
      <c r="Y70" s="18">
        <f t="shared" si="15"/>
        <v>149</v>
      </c>
      <c r="Z70" s="19">
        <f t="shared" si="15"/>
        <v>149</v>
      </c>
      <c r="AA70" s="13">
        <f t="shared" si="16"/>
        <v>0</v>
      </c>
      <c r="AB70" s="18">
        <f t="shared" si="16"/>
        <v>1</v>
      </c>
      <c r="AC70" s="19">
        <v>1</v>
      </c>
      <c r="AD70" s="14">
        <v>42000</v>
      </c>
      <c r="AE70" s="22">
        <v>42000</v>
      </c>
      <c r="AF70" s="17" t="s">
        <v>45</v>
      </c>
    </row>
    <row r="71" spans="1:32" x14ac:dyDescent="0.25">
      <c r="A71" s="9">
        <v>69</v>
      </c>
      <c r="B71" s="23" t="s">
        <v>120</v>
      </c>
      <c r="C71" s="10" t="s">
        <v>121</v>
      </c>
      <c r="D71" s="10" t="s">
        <v>35</v>
      </c>
      <c r="E71" s="10" t="s">
        <v>122</v>
      </c>
      <c r="F71" s="10" t="s">
        <v>37</v>
      </c>
      <c r="G71" s="10" t="s">
        <v>38</v>
      </c>
      <c r="H71" s="10" t="s">
        <v>123</v>
      </c>
      <c r="I71" s="10" t="s">
        <v>124</v>
      </c>
      <c r="J71" s="10" t="s">
        <v>125</v>
      </c>
      <c r="K71" s="10" t="s">
        <v>126</v>
      </c>
      <c r="L71" s="10" t="s">
        <v>1</v>
      </c>
      <c r="M71" s="11" t="s">
        <v>55</v>
      </c>
      <c r="N71" s="10" t="s">
        <v>44</v>
      </c>
      <c r="O71" s="12">
        <v>596</v>
      </c>
      <c r="P71" s="13">
        <f>VLOOKUP(B71,'[6]School Detailed Data'!A$11:CG$115,85,FALSE)</f>
        <v>596</v>
      </c>
      <c r="Q71" s="18">
        <f>VLOOKUP(B71,'[7]SS Masterlist Tranche 3-2024'!B$12:Q$163,16,FALSE)</f>
        <v>596</v>
      </c>
      <c r="R71" s="19">
        <v>596</v>
      </c>
      <c r="S71" s="12">
        <v>32</v>
      </c>
      <c r="T71" s="13">
        <f>VLOOKUP(B71,'[6]Student Data Wthout BRN'!Z$2:AB$153,3,FALSE)</f>
        <v>31</v>
      </c>
      <c r="U71" s="18">
        <f>VLOOKUP(B71,'[7]SS Masterlist Tranche 3-2024'!B$12:T$163,19,FALSE)</f>
        <v>32</v>
      </c>
      <c r="V71" s="19">
        <v>30</v>
      </c>
      <c r="W71" s="12">
        <f t="shared" si="15"/>
        <v>564</v>
      </c>
      <c r="X71" s="13">
        <f t="shared" si="15"/>
        <v>565</v>
      </c>
      <c r="Y71" s="18">
        <f t="shared" si="15"/>
        <v>564</v>
      </c>
      <c r="Z71" s="19">
        <f t="shared" si="15"/>
        <v>566</v>
      </c>
      <c r="AA71" s="13">
        <f t="shared" si="16"/>
        <v>1</v>
      </c>
      <c r="AB71" s="18">
        <f t="shared" si="16"/>
        <v>-1</v>
      </c>
      <c r="AC71" s="19">
        <v>1</v>
      </c>
      <c r="AD71" s="14">
        <v>42000</v>
      </c>
      <c r="AE71" s="22">
        <v>42000</v>
      </c>
      <c r="AF71" s="17" t="s">
        <v>45</v>
      </c>
    </row>
    <row r="72" spans="1:32" x14ac:dyDescent="0.25">
      <c r="A72" s="26">
        <v>70</v>
      </c>
      <c r="B72" s="23" t="s">
        <v>127</v>
      </c>
      <c r="C72" s="10" t="s">
        <v>128</v>
      </c>
      <c r="D72" s="10" t="s">
        <v>70</v>
      </c>
      <c r="E72" s="10" t="s">
        <v>122</v>
      </c>
      <c r="F72" s="10" t="s">
        <v>37</v>
      </c>
      <c r="G72" s="10" t="s">
        <v>38</v>
      </c>
      <c r="H72" s="10" t="s">
        <v>123</v>
      </c>
      <c r="I72" s="10" t="s">
        <v>124</v>
      </c>
      <c r="J72" s="10" t="s">
        <v>129</v>
      </c>
      <c r="K72" s="10" t="s">
        <v>130</v>
      </c>
      <c r="L72" s="10" t="s">
        <v>1</v>
      </c>
      <c r="M72" s="11" t="s">
        <v>55</v>
      </c>
      <c r="N72" s="10" t="s">
        <v>131</v>
      </c>
      <c r="O72" s="12">
        <v>939</v>
      </c>
      <c r="P72" s="13">
        <f>VLOOKUP(B72,'[6]School Detailed Data'!A$11:CG$115,85,FALSE)</f>
        <v>939</v>
      </c>
      <c r="Q72" s="18">
        <f>VLOOKUP(B72,'[7]SS Masterlist Tranche 3-2024'!B$12:Q$163,16,FALSE)</f>
        <v>1177</v>
      </c>
      <c r="R72" s="19">
        <v>1177</v>
      </c>
      <c r="S72" s="12">
        <v>18</v>
      </c>
      <c r="T72" s="13">
        <f>VLOOKUP(B72,'[6]Student Data Wthout BRN'!Z$2:AB$153,3,FALSE)</f>
        <v>16</v>
      </c>
      <c r="U72" s="18">
        <f>VLOOKUP(B72,'[7]SS Masterlist Tranche 3-2024'!B$12:T$163,19,FALSE)</f>
        <v>18</v>
      </c>
      <c r="V72" s="19">
        <v>15</v>
      </c>
      <c r="W72" s="12">
        <f t="shared" si="15"/>
        <v>921</v>
      </c>
      <c r="X72" s="13">
        <f t="shared" si="15"/>
        <v>923</v>
      </c>
      <c r="Y72" s="18">
        <f t="shared" si="15"/>
        <v>1159</v>
      </c>
      <c r="Z72" s="19">
        <f t="shared" si="15"/>
        <v>1162</v>
      </c>
      <c r="AA72" s="13">
        <f t="shared" si="16"/>
        <v>2</v>
      </c>
      <c r="AB72" s="18">
        <f t="shared" si="16"/>
        <v>236</v>
      </c>
      <c r="AC72" s="19">
        <v>1</v>
      </c>
      <c r="AD72" s="14">
        <v>42000</v>
      </c>
      <c r="AE72" s="22">
        <v>42000</v>
      </c>
      <c r="AF72" s="17" t="s">
        <v>45</v>
      </c>
    </row>
    <row r="73" spans="1:32" x14ac:dyDescent="0.25">
      <c r="A73" s="9">
        <v>71</v>
      </c>
      <c r="B73" s="23" t="s">
        <v>132</v>
      </c>
      <c r="C73" s="10" t="s">
        <v>133</v>
      </c>
      <c r="D73" s="10" t="s">
        <v>35</v>
      </c>
      <c r="E73" s="10" t="s">
        <v>122</v>
      </c>
      <c r="F73" s="10" t="s">
        <v>37</v>
      </c>
      <c r="G73" s="10" t="s">
        <v>38</v>
      </c>
      <c r="H73" s="10" t="s">
        <v>123</v>
      </c>
      <c r="I73" s="10" t="s">
        <v>124</v>
      </c>
      <c r="J73" s="10" t="s">
        <v>134</v>
      </c>
      <c r="K73" s="10" t="s">
        <v>135</v>
      </c>
      <c r="L73" s="10" t="s">
        <v>1</v>
      </c>
      <c r="M73" s="11" t="s">
        <v>55</v>
      </c>
      <c r="N73" s="10" t="s">
        <v>44</v>
      </c>
      <c r="O73" s="12">
        <v>1464</v>
      </c>
      <c r="P73" s="13">
        <f>VLOOKUP(B73,'[6]School Detailed Data'!A$11:CG$115,85,FALSE)</f>
        <v>1462</v>
      </c>
      <c r="Q73" s="18">
        <f>VLOOKUP(B73,'[7]SS Masterlist Tranche 3-2024'!B$12:Q$163,16,FALSE)</f>
        <v>1462</v>
      </c>
      <c r="R73" s="19">
        <v>1462</v>
      </c>
      <c r="S73" s="12">
        <v>79</v>
      </c>
      <c r="T73" s="13">
        <f>VLOOKUP(B73,'[6]Student Data Wthout BRN'!Z$2:AB$153,3,FALSE)</f>
        <v>27</v>
      </c>
      <c r="U73" s="18">
        <f>VLOOKUP(B73,'[7]SS Masterlist Tranche 3-2024'!B$12:T$163,19,FALSE)</f>
        <v>79</v>
      </c>
      <c r="V73" s="19">
        <v>25</v>
      </c>
      <c r="W73" s="12">
        <f t="shared" si="15"/>
        <v>1385</v>
      </c>
      <c r="X73" s="13">
        <f t="shared" si="15"/>
        <v>1435</v>
      </c>
      <c r="Y73" s="18">
        <f t="shared" si="15"/>
        <v>1383</v>
      </c>
      <c r="Z73" s="19">
        <f t="shared" si="15"/>
        <v>1437</v>
      </c>
      <c r="AA73" s="13">
        <f t="shared" si="16"/>
        <v>50</v>
      </c>
      <c r="AB73" s="18">
        <f t="shared" si="16"/>
        <v>-52</v>
      </c>
      <c r="AC73" s="19">
        <v>2</v>
      </c>
      <c r="AD73" s="14">
        <v>42000</v>
      </c>
      <c r="AE73" s="22">
        <v>84000</v>
      </c>
      <c r="AF73" s="17" t="s">
        <v>45</v>
      </c>
    </row>
    <row r="74" spans="1:32" x14ac:dyDescent="0.25">
      <c r="A74" s="26">
        <v>72</v>
      </c>
      <c r="B74" s="23" t="s">
        <v>142</v>
      </c>
      <c r="C74" s="10" t="s">
        <v>143</v>
      </c>
      <c r="D74" s="10" t="s">
        <v>35</v>
      </c>
      <c r="E74" s="10" t="s">
        <v>48</v>
      </c>
      <c r="F74" s="10" t="s">
        <v>49</v>
      </c>
      <c r="G74" s="10" t="s">
        <v>50</v>
      </c>
      <c r="H74" s="10" t="s">
        <v>123</v>
      </c>
      <c r="I74" s="10" t="s">
        <v>124</v>
      </c>
      <c r="J74" s="10" t="s">
        <v>144</v>
      </c>
      <c r="K74" s="10" t="s">
        <v>145</v>
      </c>
      <c r="L74" s="10" t="s">
        <v>1</v>
      </c>
      <c r="M74" s="11" t="s">
        <v>55</v>
      </c>
      <c r="N74" s="10" t="s">
        <v>44</v>
      </c>
      <c r="O74" s="12">
        <v>677</v>
      </c>
      <c r="P74" s="13">
        <f>VLOOKUP(B74,'[6]School Detailed Data'!A$11:CG$115,85,FALSE)</f>
        <v>680</v>
      </c>
      <c r="Q74" s="18">
        <f>VLOOKUP(B74,'[7]SS Masterlist Tranche 3-2024'!B$12:Q$163,16,FALSE)</f>
        <v>680</v>
      </c>
      <c r="R74" s="19">
        <v>683</v>
      </c>
      <c r="S74" s="12">
        <v>37</v>
      </c>
      <c r="T74" s="13">
        <f>VLOOKUP(B74,'[6]Student Data Wthout BRN'!Z$2:AB$153,3,FALSE)</f>
        <v>32</v>
      </c>
      <c r="U74" s="18">
        <f>VLOOKUP(B74,'[7]SS Masterlist Tranche 3-2024'!B$12:T$163,19,FALSE)</f>
        <v>37</v>
      </c>
      <c r="V74" s="19">
        <v>32</v>
      </c>
      <c r="W74" s="12">
        <f t="shared" si="15"/>
        <v>640</v>
      </c>
      <c r="X74" s="13">
        <f t="shared" si="15"/>
        <v>648</v>
      </c>
      <c r="Y74" s="18">
        <f t="shared" si="15"/>
        <v>643</v>
      </c>
      <c r="Z74" s="19">
        <f t="shared" si="15"/>
        <v>651</v>
      </c>
      <c r="AA74" s="13">
        <f t="shared" si="16"/>
        <v>8</v>
      </c>
      <c r="AB74" s="18">
        <f t="shared" si="16"/>
        <v>-5</v>
      </c>
      <c r="AC74" s="19">
        <v>3</v>
      </c>
      <c r="AD74" s="14">
        <v>42000</v>
      </c>
      <c r="AE74" s="22">
        <v>126000</v>
      </c>
      <c r="AF74" s="17" t="s">
        <v>45</v>
      </c>
    </row>
    <row r="75" spans="1:32" x14ac:dyDescent="0.25">
      <c r="A75" s="9">
        <v>73</v>
      </c>
      <c r="B75" s="23" t="s">
        <v>146</v>
      </c>
      <c r="C75" s="10" t="s">
        <v>147</v>
      </c>
      <c r="D75" s="10" t="s">
        <v>35</v>
      </c>
      <c r="E75" s="10" t="s">
        <v>122</v>
      </c>
      <c r="F75" s="10" t="s">
        <v>37</v>
      </c>
      <c r="G75" s="10" t="s">
        <v>38</v>
      </c>
      <c r="H75" s="10" t="s">
        <v>123</v>
      </c>
      <c r="I75" s="10" t="s">
        <v>124</v>
      </c>
      <c r="J75" s="10" t="s">
        <v>148</v>
      </c>
      <c r="K75" s="10" t="s">
        <v>149</v>
      </c>
      <c r="L75" s="10" t="s">
        <v>1</v>
      </c>
      <c r="M75" s="11" t="s">
        <v>43</v>
      </c>
      <c r="N75" s="10" t="s">
        <v>62</v>
      </c>
      <c r="O75" s="12">
        <v>413</v>
      </c>
      <c r="P75" s="13">
        <f>VLOOKUP(B75,'[6]School Detailed Data'!A$11:CG$115,85,FALSE)</f>
        <v>422</v>
      </c>
      <c r="Q75" s="18">
        <f>VLOOKUP(B75,'[7]SS Masterlist Tranche 3-2024'!B$12:Q$163,16,FALSE)</f>
        <v>422</v>
      </c>
      <c r="R75" s="19">
        <v>422</v>
      </c>
      <c r="S75" s="12">
        <v>13</v>
      </c>
      <c r="T75" s="13">
        <f>VLOOKUP(B75,'[6]Student Data Wthout BRN'!Z$2:AB$153,3,FALSE)</f>
        <v>10</v>
      </c>
      <c r="U75" s="18">
        <f>VLOOKUP(B75,'[7]SS Masterlist Tranche 3-2024'!B$12:T$163,19,FALSE)</f>
        <v>13</v>
      </c>
      <c r="V75" s="19">
        <v>9</v>
      </c>
      <c r="W75" s="12">
        <f t="shared" si="15"/>
        <v>400</v>
      </c>
      <c r="X75" s="13">
        <f t="shared" si="15"/>
        <v>412</v>
      </c>
      <c r="Y75" s="18">
        <f t="shared" si="15"/>
        <v>409</v>
      </c>
      <c r="Z75" s="19">
        <f t="shared" si="15"/>
        <v>413</v>
      </c>
      <c r="AA75" s="13">
        <f t="shared" si="16"/>
        <v>12</v>
      </c>
      <c r="AB75" s="18">
        <f t="shared" si="16"/>
        <v>-3</v>
      </c>
      <c r="AC75" s="19">
        <v>1</v>
      </c>
      <c r="AD75" s="14">
        <v>42000</v>
      </c>
      <c r="AE75" s="22">
        <v>42000</v>
      </c>
      <c r="AF75" s="17" t="s">
        <v>45</v>
      </c>
    </row>
    <row r="76" spans="1:32" x14ac:dyDescent="0.25">
      <c r="A76" s="26">
        <v>74</v>
      </c>
      <c r="B76" s="23" t="s">
        <v>300</v>
      </c>
      <c r="C76" s="10" t="s">
        <v>301</v>
      </c>
      <c r="D76" s="10" t="s">
        <v>35</v>
      </c>
      <c r="E76" s="10" t="s">
        <v>122</v>
      </c>
      <c r="F76" s="10" t="s">
        <v>37</v>
      </c>
      <c r="G76" s="10" t="s">
        <v>38</v>
      </c>
      <c r="H76" s="10" t="s">
        <v>156</v>
      </c>
      <c r="I76" s="10" t="s">
        <v>124</v>
      </c>
      <c r="J76" s="10" t="s">
        <v>302</v>
      </c>
      <c r="K76" s="10" t="s">
        <v>303</v>
      </c>
      <c r="L76" s="10" t="s">
        <v>1</v>
      </c>
      <c r="M76" s="11" t="s">
        <v>55</v>
      </c>
      <c r="N76" s="10" t="s">
        <v>44</v>
      </c>
      <c r="O76" s="12">
        <v>275</v>
      </c>
      <c r="P76" s="13">
        <f>VLOOKUP(B76,'[6]School Detailed Data'!A$11:CG$115,85,FALSE)</f>
        <v>274</v>
      </c>
      <c r="Q76" s="18">
        <f>VLOOKUP(B76,'[7]SS Masterlist Tranche 3-2024'!B$12:Q$163,16,FALSE)</f>
        <v>274</v>
      </c>
      <c r="R76" s="19">
        <v>275</v>
      </c>
      <c r="S76" s="12">
        <v>27</v>
      </c>
      <c r="T76" s="13">
        <f>VLOOKUP(B76,'[6]Student Data Wthout BRN'!Z$2:AB$153,3,FALSE)</f>
        <v>26</v>
      </c>
      <c r="U76" s="18">
        <f>VLOOKUP(B76,'[7]SS Masterlist Tranche 3-2024'!B$12:T$163,19,FALSE)</f>
        <v>27</v>
      </c>
      <c r="V76" s="19">
        <v>26</v>
      </c>
      <c r="W76" s="12">
        <f t="shared" si="15"/>
        <v>248</v>
      </c>
      <c r="X76" s="13">
        <f t="shared" si="15"/>
        <v>248</v>
      </c>
      <c r="Y76" s="18">
        <f t="shared" si="15"/>
        <v>247</v>
      </c>
      <c r="Z76" s="19">
        <f t="shared" si="15"/>
        <v>249</v>
      </c>
      <c r="AA76" s="13">
        <f t="shared" si="16"/>
        <v>0</v>
      </c>
      <c r="AB76" s="18">
        <f t="shared" si="16"/>
        <v>-1</v>
      </c>
      <c r="AC76" s="19">
        <v>1</v>
      </c>
      <c r="AD76" s="14">
        <v>42000</v>
      </c>
      <c r="AE76" s="22">
        <v>42000</v>
      </c>
      <c r="AF76" s="17" t="s">
        <v>45</v>
      </c>
    </row>
    <row r="77" spans="1:32" x14ac:dyDescent="0.25">
      <c r="A77" s="9">
        <v>75</v>
      </c>
      <c r="B77" s="23" t="s">
        <v>154</v>
      </c>
      <c r="C77" s="10" t="s">
        <v>155</v>
      </c>
      <c r="D77" s="10" t="s">
        <v>35</v>
      </c>
      <c r="E77" s="10" t="s">
        <v>48</v>
      </c>
      <c r="F77" s="10" t="s">
        <v>49</v>
      </c>
      <c r="G77" s="10" t="s">
        <v>50</v>
      </c>
      <c r="H77" s="10" t="s">
        <v>156</v>
      </c>
      <c r="I77" s="10" t="s">
        <v>124</v>
      </c>
      <c r="J77" s="10" t="s">
        <v>157</v>
      </c>
      <c r="K77" s="10" t="s">
        <v>158</v>
      </c>
      <c r="L77" s="10" t="s">
        <v>1</v>
      </c>
      <c r="M77" s="11" t="s">
        <v>55</v>
      </c>
      <c r="N77" s="10" t="s">
        <v>62</v>
      </c>
      <c r="O77" s="12">
        <v>131</v>
      </c>
      <c r="P77" s="13">
        <f>VLOOKUP(B77,'[6]School Detailed Data'!A$11:CG$115,85,FALSE)</f>
        <v>131</v>
      </c>
      <c r="Q77" s="18">
        <f>VLOOKUP(B77,'[7]SS Masterlist Tranche 3-2024'!B$12:Q$163,16,FALSE)</f>
        <v>131</v>
      </c>
      <c r="R77" s="19">
        <v>130</v>
      </c>
      <c r="S77" s="12">
        <v>29</v>
      </c>
      <c r="T77" s="13">
        <f>VLOOKUP(B77,'[6]Student Data Wthout BRN'!Z$2:AB$153,3,FALSE)</f>
        <v>28</v>
      </c>
      <c r="U77" s="18">
        <f>VLOOKUP(B77,'[7]SS Masterlist Tranche 3-2024'!B$12:T$163,19,FALSE)</f>
        <v>29</v>
      </c>
      <c r="V77" s="19">
        <v>25</v>
      </c>
      <c r="W77" s="12">
        <f t="shared" si="15"/>
        <v>102</v>
      </c>
      <c r="X77" s="13">
        <f t="shared" si="15"/>
        <v>103</v>
      </c>
      <c r="Y77" s="18">
        <f t="shared" si="15"/>
        <v>102</v>
      </c>
      <c r="Z77" s="19">
        <f t="shared" si="15"/>
        <v>105</v>
      </c>
      <c r="AA77" s="13">
        <f t="shared" si="16"/>
        <v>1</v>
      </c>
      <c r="AB77" s="18">
        <f t="shared" si="16"/>
        <v>-1</v>
      </c>
      <c r="AC77" s="19">
        <v>2</v>
      </c>
      <c r="AD77" s="14">
        <v>42000</v>
      </c>
      <c r="AE77" s="22">
        <v>84000</v>
      </c>
      <c r="AF77" s="17" t="s">
        <v>45</v>
      </c>
    </row>
    <row r="78" spans="1:32" x14ac:dyDescent="0.25">
      <c r="A78" s="26">
        <v>76</v>
      </c>
      <c r="B78" s="23" t="s">
        <v>159</v>
      </c>
      <c r="C78" s="10" t="s">
        <v>160</v>
      </c>
      <c r="D78" s="10" t="s">
        <v>35</v>
      </c>
      <c r="E78" s="10" t="s">
        <v>85</v>
      </c>
      <c r="F78" s="10" t="s">
        <v>49</v>
      </c>
      <c r="G78" s="10" t="s">
        <v>50</v>
      </c>
      <c r="H78" s="10" t="s">
        <v>161</v>
      </c>
      <c r="I78" s="10" t="s">
        <v>124</v>
      </c>
      <c r="J78" s="10" t="s">
        <v>162</v>
      </c>
      <c r="K78" s="10" t="s">
        <v>163</v>
      </c>
      <c r="L78" s="10" t="s">
        <v>1</v>
      </c>
      <c r="M78" s="11" t="s">
        <v>55</v>
      </c>
      <c r="N78" s="10" t="s">
        <v>62</v>
      </c>
      <c r="O78" s="12">
        <v>72</v>
      </c>
      <c r="P78" s="13">
        <f>VLOOKUP(B78,'[6]School Detailed Data'!A$11:CG$115,85,FALSE)</f>
        <v>70</v>
      </c>
      <c r="Q78" s="18">
        <f>VLOOKUP(B78,'[7]SS Masterlist Tranche 3-2024'!B$12:Q$163,16,FALSE)</f>
        <v>70</v>
      </c>
      <c r="R78" s="19">
        <v>71</v>
      </c>
      <c r="S78" s="12">
        <v>48</v>
      </c>
      <c r="T78" s="13">
        <f>VLOOKUP(B78,'[6]Student Data Wthout BRN'!Z$2:AB$153,3,FALSE)</f>
        <v>45</v>
      </c>
      <c r="U78" s="18">
        <f>VLOOKUP(B78,'[7]SS Masterlist Tranche 3-2024'!B$12:T$163,19,FALSE)</f>
        <v>48</v>
      </c>
      <c r="V78" s="19">
        <v>41</v>
      </c>
      <c r="W78" s="12">
        <f t="shared" si="15"/>
        <v>24</v>
      </c>
      <c r="X78" s="13">
        <f t="shared" si="15"/>
        <v>25</v>
      </c>
      <c r="Y78" s="18">
        <f t="shared" si="15"/>
        <v>22</v>
      </c>
      <c r="Z78" s="19">
        <f t="shared" si="15"/>
        <v>30</v>
      </c>
      <c r="AA78" s="13">
        <f t="shared" si="16"/>
        <v>1</v>
      </c>
      <c r="AB78" s="18">
        <f t="shared" si="16"/>
        <v>-3</v>
      </c>
      <c r="AC78" s="19">
        <v>5</v>
      </c>
      <c r="AD78" s="14">
        <v>42000</v>
      </c>
      <c r="AE78" s="22">
        <v>210000</v>
      </c>
      <c r="AF78" s="17" t="s">
        <v>164</v>
      </c>
    </row>
    <row r="79" spans="1:32" x14ac:dyDescent="0.25">
      <c r="A79" s="9">
        <v>77</v>
      </c>
      <c r="B79" s="23" t="s">
        <v>173</v>
      </c>
      <c r="C79" s="10" t="s">
        <v>174</v>
      </c>
      <c r="D79" s="10" t="s">
        <v>35</v>
      </c>
      <c r="E79" s="10" t="s">
        <v>122</v>
      </c>
      <c r="F79" s="10" t="s">
        <v>37</v>
      </c>
      <c r="G79" s="10" t="s">
        <v>38</v>
      </c>
      <c r="H79" s="10" t="s">
        <v>123</v>
      </c>
      <c r="I79" s="10" t="s">
        <v>124</v>
      </c>
      <c r="J79" s="10" t="s">
        <v>175</v>
      </c>
      <c r="K79" s="10" t="s">
        <v>176</v>
      </c>
      <c r="L79" s="10" t="s">
        <v>1</v>
      </c>
      <c r="M79" s="11" t="s">
        <v>55</v>
      </c>
      <c r="N79" s="10" t="s">
        <v>62</v>
      </c>
      <c r="O79" s="12">
        <v>256</v>
      </c>
      <c r="P79" s="13">
        <f>VLOOKUP(B79,'[6]School Detailed Data'!A$11:CG$115,85,FALSE)</f>
        <v>260</v>
      </c>
      <c r="Q79" s="18">
        <f>VLOOKUP(B79,'[7]SS Masterlist Tranche 3-2024'!B$12:Q$163,16,FALSE)</f>
        <v>321</v>
      </c>
      <c r="R79" s="19">
        <v>325</v>
      </c>
      <c r="S79" s="12">
        <v>15</v>
      </c>
      <c r="T79" s="13">
        <f>VLOOKUP(B79,'[6]Student Data Wthout BRN'!Z$2:AB$153,3,FALSE)</f>
        <v>14</v>
      </c>
      <c r="U79" s="18">
        <f>VLOOKUP(B79,'[7]SS Masterlist Tranche 3-2024'!B$12:T$163,19,FALSE)</f>
        <v>15</v>
      </c>
      <c r="V79" s="19">
        <v>14</v>
      </c>
      <c r="W79" s="12">
        <f t="shared" ref="W79:Z94" si="17">O79-S79</f>
        <v>241</v>
      </c>
      <c r="X79" s="13">
        <f t="shared" si="17"/>
        <v>246</v>
      </c>
      <c r="Y79" s="18">
        <f t="shared" si="17"/>
        <v>306</v>
      </c>
      <c r="Z79" s="19">
        <f t="shared" si="17"/>
        <v>311</v>
      </c>
      <c r="AA79" s="13">
        <f t="shared" si="16"/>
        <v>5</v>
      </c>
      <c r="AB79" s="18">
        <f t="shared" si="16"/>
        <v>60</v>
      </c>
      <c r="AC79" s="19">
        <v>4</v>
      </c>
      <c r="AD79" s="14">
        <v>42000</v>
      </c>
      <c r="AE79" s="22">
        <v>168000</v>
      </c>
      <c r="AF79" s="17" t="s">
        <v>45</v>
      </c>
    </row>
    <row r="80" spans="1:32" x14ac:dyDescent="0.25">
      <c r="A80" s="26">
        <v>78</v>
      </c>
      <c r="B80" s="23" t="s">
        <v>177</v>
      </c>
      <c r="C80" s="10" t="s">
        <v>178</v>
      </c>
      <c r="D80" s="10" t="s">
        <v>35</v>
      </c>
      <c r="E80" s="10" t="s">
        <v>85</v>
      </c>
      <c r="F80" s="10" t="s">
        <v>49</v>
      </c>
      <c r="G80" s="10" t="s">
        <v>50</v>
      </c>
      <c r="H80" s="10" t="s">
        <v>123</v>
      </c>
      <c r="I80" s="10" t="s">
        <v>124</v>
      </c>
      <c r="J80" s="10" t="s">
        <v>179</v>
      </c>
      <c r="K80" s="10" t="s">
        <v>180</v>
      </c>
      <c r="L80" s="10" t="s">
        <v>1</v>
      </c>
      <c r="M80" s="11" t="s">
        <v>43</v>
      </c>
      <c r="N80" s="10" t="s">
        <v>62</v>
      </c>
      <c r="O80" s="12">
        <v>169</v>
      </c>
      <c r="P80" s="13">
        <f>VLOOKUP(B80,'[6]School Detailed Data'!A$11:CG$115,85,FALSE)</f>
        <v>169</v>
      </c>
      <c r="Q80" s="18">
        <f>VLOOKUP(B80,'[7]SS Masterlist Tranche 3-2024'!B$12:Q$163,16,FALSE)</f>
        <v>169</v>
      </c>
      <c r="R80" s="19">
        <v>169</v>
      </c>
      <c r="S80" s="12">
        <v>53</v>
      </c>
      <c r="T80" s="13">
        <f>VLOOKUP(B80,'[6]Student Data Wthout BRN'!Z$2:AB$153,3,FALSE)</f>
        <v>46</v>
      </c>
      <c r="U80" s="18">
        <f>VLOOKUP(B80,'[7]SS Masterlist Tranche 3-2024'!B$12:T$163,19,FALSE)</f>
        <v>53</v>
      </c>
      <c r="V80" s="19">
        <v>45</v>
      </c>
      <c r="W80" s="12">
        <f t="shared" si="17"/>
        <v>116</v>
      </c>
      <c r="X80" s="13">
        <f t="shared" si="17"/>
        <v>123</v>
      </c>
      <c r="Y80" s="18">
        <f t="shared" si="17"/>
        <v>116</v>
      </c>
      <c r="Z80" s="19">
        <f t="shared" si="17"/>
        <v>124</v>
      </c>
      <c r="AA80" s="13">
        <f t="shared" si="16"/>
        <v>7</v>
      </c>
      <c r="AB80" s="18">
        <f t="shared" si="16"/>
        <v>-7</v>
      </c>
      <c r="AC80" s="19">
        <v>1</v>
      </c>
      <c r="AD80" s="14">
        <v>42000</v>
      </c>
      <c r="AE80" s="22">
        <v>42000</v>
      </c>
      <c r="AF80" s="17" t="s">
        <v>45</v>
      </c>
    </row>
    <row r="81" spans="1:32" x14ac:dyDescent="0.25">
      <c r="A81" s="9">
        <v>79</v>
      </c>
      <c r="B81" s="23" t="s">
        <v>198</v>
      </c>
      <c r="C81" s="10" t="s">
        <v>199</v>
      </c>
      <c r="D81" s="10" t="s">
        <v>35</v>
      </c>
      <c r="E81" s="10" t="s">
        <v>189</v>
      </c>
      <c r="F81" s="10" t="s">
        <v>37</v>
      </c>
      <c r="G81" s="10" t="s">
        <v>38</v>
      </c>
      <c r="H81" s="10" t="s">
        <v>200</v>
      </c>
      <c r="I81" s="10" t="s">
        <v>191</v>
      </c>
      <c r="J81" s="10" t="s">
        <v>201</v>
      </c>
      <c r="K81" s="10" t="s">
        <v>202</v>
      </c>
      <c r="L81" s="10" t="s">
        <v>1</v>
      </c>
      <c r="M81" s="11" t="s">
        <v>55</v>
      </c>
      <c r="N81" s="10" t="s">
        <v>62</v>
      </c>
      <c r="O81" s="12">
        <v>204</v>
      </c>
      <c r="P81" s="13">
        <f>VLOOKUP(B81,'[6]School Detailed Data'!A$11:CG$115,85,FALSE)</f>
        <v>206</v>
      </c>
      <c r="Q81" s="18">
        <f>VLOOKUP(B81,'[7]SS Masterlist Tranche 3-2024'!B$12:Q$163,16,FALSE)</f>
        <v>206</v>
      </c>
      <c r="R81" s="19">
        <v>206</v>
      </c>
      <c r="S81" s="12">
        <v>42</v>
      </c>
      <c r="T81" s="13">
        <f>VLOOKUP(B81,'[6]Student Data Wthout BRN'!Z$2:AB$153,3,FALSE)</f>
        <v>39</v>
      </c>
      <c r="U81" s="18">
        <f>VLOOKUP(B81,'[7]SS Masterlist Tranche 3-2024'!B$12:T$163,19,FALSE)</f>
        <v>42</v>
      </c>
      <c r="V81" s="19">
        <v>34</v>
      </c>
      <c r="W81" s="12">
        <f t="shared" si="17"/>
        <v>162</v>
      </c>
      <c r="X81" s="13">
        <f t="shared" si="17"/>
        <v>167</v>
      </c>
      <c r="Y81" s="18">
        <f t="shared" si="17"/>
        <v>164</v>
      </c>
      <c r="Z81" s="19">
        <f t="shared" si="17"/>
        <v>172</v>
      </c>
      <c r="AA81" s="13">
        <f t="shared" si="16"/>
        <v>5</v>
      </c>
      <c r="AB81" s="18">
        <f t="shared" si="16"/>
        <v>-3</v>
      </c>
      <c r="AC81" s="19">
        <v>5</v>
      </c>
      <c r="AD81" s="14">
        <v>42000</v>
      </c>
      <c r="AE81" s="22">
        <v>210000</v>
      </c>
      <c r="AF81" s="17" t="s">
        <v>141</v>
      </c>
    </row>
    <row r="82" spans="1:32" x14ac:dyDescent="0.25">
      <c r="A82" s="26">
        <v>80</v>
      </c>
      <c r="B82" s="23" t="s">
        <v>203</v>
      </c>
      <c r="C82" s="10" t="s">
        <v>204</v>
      </c>
      <c r="D82" s="10" t="s">
        <v>70</v>
      </c>
      <c r="E82" s="10" t="s">
        <v>97</v>
      </c>
      <c r="F82" s="10" t="s">
        <v>49</v>
      </c>
      <c r="G82" s="10" t="s">
        <v>50</v>
      </c>
      <c r="H82" s="10" t="s">
        <v>200</v>
      </c>
      <c r="I82" s="10" t="s">
        <v>191</v>
      </c>
      <c r="J82" s="10" t="s">
        <v>205</v>
      </c>
      <c r="K82" s="10" t="s">
        <v>206</v>
      </c>
      <c r="L82" s="10" t="s">
        <v>1</v>
      </c>
      <c r="M82" s="11" t="s">
        <v>55</v>
      </c>
      <c r="N82" s="10" t="s">
        <v>62</v>
      </c>
      <c r="O82" s="12">
        <v>127</v>
      </c>
      <c r="P82" s="13">
        <f>VLOOKUP(B82,'[6]School Detailed Data'!A$11:CG$115,85,FALSE)</f>
        <v>126</v>
      </c>
      <c r="Q82" s="18">
        <f>VLOOKUP(B82,'[7]SS Masterlist Tranche 3-2024'!B$12:Q$163,16,FALSE)</f>
        <v>126</v>
      </c>
      <c r="R82" s="19">
        <v>126</v>
      </c>
      <c r="S82" s="12">
        <v>59</v>
      </c>
      <c r="T82" s="13">
        <f>VLOOKUP(B82,'[6]Student Data Wthout BRN'!Z$2:AB$153,3,FALSE)</f>
        <v>27</v>
      </c>
      <c r="U82" s="18">
        <f>VLOOKUP(B82,'[7]SS Masterlist Tranche 3-2024'!B$12:T$163,19,FALSE)</f>
        <v>59</v>
      </c>
      <c r="V82" s="19">
        <v>11</v>
      </c>
      <c r="W82" s="12">
        <f t="shared" si="17"/>
        <v>68</v>
      </c>
      <c r="X82" s="13">
        <f t="shared" si="17"/>
        <v>99</v>
      </c>
      <c r="Y82" s="18">
        <f t="shared" si="17"/>
        <v>67</v>
      </c>
      <c r="Z82" s="19">
        <f t="shared" si="17"/>
        <v>115</v>
      </c>
      <c r="AA82" s="13">
        <f t="shared" si="16"/>
        <v>31</v>
      </c>
      <c r="AB82" s="18">
        <f t="shared" si="16"/>
        <v>-32</v>
      </c>
      <c r="AC82" s="19">
        <v>16</v>
      </c>
      <c r="AD82" s="14">
        <v>42000</v>
      </c>
      <c r="AE82" s="22">
        <v>672000</v>
      </c>
      <c r="AF82" s="17" t="s">
        <v>45</v>
      </c>
    </row>
    <row r="83" spans="1:32" x14ac:dyDescent="0.25">
      <c r="A83" s="9">
        <v>81</v>
      </c>
      <c r="B83" s="23" t="s">
        <v>304</v>
      </c>
      <c r="C83" s="10" t="s">
        <v>305</v>
      </c>
      <c r="D83" s="10" t="s">
        <v>70</v>
      </c>
      <c r="E83" s="10" t="s">
        <v>189</v>
      </c>
      <c r="F83" s="10" t="s">
        <v>37</v>
      </c>
      <c r="G83" s="10" t="s">
        <v>38</v>
      </c>
      <c r="H83" s="10" t="s">
        <v>200</v>
      </c>
      <c r="I83" s="10" t="s">
        <v>191</v>
      </c>
      <c r="J83" s="10" t="s">
        <v>306</v>
      </c>
      <c r="K83" s="10" t="s">
        <v>307</v>
      </c>
      <c r="L83" s="10" t="s">
        <v>1</v>
      </c>
      <c r="M83" s="11" t="s">
        <v>55</v>
      </c>
      <c r="N83" s="10" t="s">
        <v>217</v>
      </c>
      <c r="O83" s="12">
        <v>103</v>
      </c>
      <c r="P83" s="13">
        <f>VLOOKUP(B83,'[6]School Detailed Data'!A$11:CG$115,85,FALSE)</f>
        <v>103</v>
      </c>
      <c r="Q83" s="18">
        <f>VLOOKUP(B83,'[7]SS Masterlist Tranche 3-2024'!B$12:Q$163,16,FALSE)</f>
        <v>103</v>
      </c>
      <c r="R83" s="19">
        <v>103</v>
      </c>
      <c r="S83" s="12">
        <v>5</v>
      </c>
      <c r="T83" s="13">
        <f>VLOOKUP(B83,'[6]Student Data Wthout BRN'!Z$2:AB$153,3,FALSE)</f>
        <v>6</v>
      </c>
      <c r="U83" s="18">
        <f>VLOOKUP(B83,'[7]SS Masterlist Tranche 3-2024'!B$12:T$163,19,FALSE)</f>
        <v>5</v>
      </c>
      <c r="V83" s="19">
        <v>3</v>
      </c>
      <c r="W83" s="12">
        <f t="shared" si="17"/>
        <v>98</v>
      </c>
      <c r="X83" s="13">
        <f t="shared" si="17"/>
        <v>97</v>
      </c>
      <c r="Y83" s="18">
        <f t="shared" si="17"/>
        <v>98</v>
      </c>
      <c r="Z83" s="19">
        <f t="shared" si="17"/>
        <v>100</v>
      </c>
      <c r="AA83" s="13">
        <f t="shared" si="16"/>
        <v>-1</v>
      </c>
      <c r="AB83" s="18">
        <f>Y83-W83</f>
        <v>0</v>
      </c>
      <c r="AC83" s="19">
        <v>3</v>
      </c>
      <c r="AD83" s="14">
        <v>42000</v>
      </c>
      <c r="AE83" s="22">
        <v>84000</v>
      </c>
      <c r="AF83" s="17" t="s">
        <v>45</v>
      </c>
    </row>
    <row r="84" spans="1:32" x14ac:dyDescent="0.25">
      <c r="A84" s="26">
        <v>82</v>
      </c>
      <c r="B84" s="23" t="s">
        <v>207</v>
      </c>
      <c r="C84" s="10" t="s">
        <v>208</v>
      </c>
      <c r="D84" s="10" t="s">
        <v>35</v>
      </c>
      <c r="E84" s="10" t="s">
        <v>48</v>
      </c>
      <c r="F84" s="10" t="s">
        <v>49</v>
      </c>
      <c r="G84" s="10" t="s">
        <v>50</v>
      </c>
      <c r="H84" s="10" t="s">
        <v>200</v>
      </c>
      <c r="I84" s="10" t="s">
        <v>191</v>
      </c>
      <c r="J84" s="10" t="s">
        <v>209</v>
      </c>
      <c r="K84" s="10" t="s">
        <v>210</v>
      </c>
      <c r="L84" s="10" t="s">
        <v>1</v>
      </c>
      <c r="M84" s="11" t="s">
        <v>55</v>
      </c>
      <c r="N84" s="10" t="s">
        <v>62</v>
      </c>
      <c r="O84" s="12">
        <v>298</v>
      </c>
      <c r="P84" s="13">
        <f>VLOOKUP(B84,'[6]School Detailed Data'!A$11:CG$115,85,FALSE)</f>
        <v>311</v>
      </c>
      <c r="Q84" s="18">
        <f>VLOOKUP(B84,'[7]SS Masterlist Tranche 3-2024'!B$12:Q$163,16,FALSE)</f>
        <v>451</v>
      </c>
      <c r="R84" s="19">
        <v>538</v>
      </c>
      <c r="S84" s="12">
        <v>125</v>
      </c>
      <c r="T84" s="13">
        <f>VLOOKUP(B84,'[6]Student Data Wthout BRN'!Z$2:AB$153,3,FALSE)</f>
        <v>61</v>
      </c>
      <c r="U84" s="18">
        <f>VLOOKUP(B84,'[7]SS Masterlist Tranche 3-2024'!B$12:T$163,19,FALSE)</f>
        <v>125</v>
      </c>
      <c r="V84" s="19">
        <v>78</v>
      </c>
      <c r="W84" s="12">
        <f t="shared" si="17"/>
        <v>173</v>
      </c>
      <c r="X84" s="13">
        <f t="shared" si="17"/>
        <v>250</v>
      </c>
      <c r="Y84" s="18">
        <f t="shared" si="17"/>
        <v>326</v>
      </c>
      <c r="Z84" s="19">
        <f t="shared" si="17"/>
        <v>460</v>
      </c>
      <c r="AA84" s="13">
        <f t="shared" si="16"/>
        <v>77</v>
      </c>
      <c r="AB84" s="18">
        <f t="shared" si="16"/>
        <v>76</v>
      </c>
      <c r="AC84" s="19">
        <v>70</v>
      </c>
      <c r="AD84" s="14">
        <v>42000</v>
      </c>
      <c r="AE84" s="22">
        <v>2940000</v>
      </c>
      <c r="AF84" s="17" t="s">
        <v>45</v>
      </c>
    </row>
    <row r="85" spans="1:32" x14ac:dyDescent="0.25">
      <c r="A85" s="9">
        <v>83</v>
      </c>
      <c r="B85" s="23" t="s">
        <v>211</v>
      </c>
      <c r="C85" s="10" t="s">
        <v>212</v>
      </c>
      <c r="D85" s="10" t="s">
        <v>35</v>
      </c>
      <c r="E85" s="10" t="s">
        <v>189</v>
      </c>
      <c r="F85" s="10" t="s">
        <v>37</v>
      </c>
      <c r="G85" s="10" t="s">
        <v>38</v>
      </c>
      <c r="H85" s="10" t="s">
        <v>200</v>
      </c>
      <c r="I85" s="10" t="s">
        <v>191</v>
      </c>
      <c r="J85" s="10" t="s">
        <v>213</v>
      </c>
      <c r="K85" s="10" t="s">
        <v>214</v>
      </c>
      <c r="L85" s="10" t="s">
        <v>1</v>
      </c>
      <c r="M85" s="11" t="s">
        <v>43</v>
      </c>
      <c r="N85" s="10" t="s">
        <v>44</v>
      </c>
      <c r="O85" s="12">
        <v>431</v>
      </c>
      <c r="P85" s="13">
        <f>VLOOKUP(B85,'[6]School Detailed Data'!A$11:CG$115,85,FALSE)</f>
        <v>429</v>
      </c>
      <c r="Q85" s="18">
        <f>VLOOKUP(B85,'[7]SS Masterlist Tranche 3-2024'!B$12:Q$163,16,FALSE)</f>
        <v>429</v>
      </c>
      <c r="R85" s="19">
        <v>424</v>
      </c>
      <c r="S85" s="12">
        <v>178</v>
      </c>
      <c r="T85" s="13">
        <f>VLOOKUP(B85,'[6]Student Data Wthout BRN'!Z$2:AB$153,3,FALSE)</f>
        <v>91</v>
      </c>
      <c r="U85" s="18">
        <f>VLOOKUP(B85,'[7]SS Masterlist Tranche 3-2024'!B$12:T$163,19,FALSE)</f>
        <v>178</v>
      </c>
      <c r="V85" s="19">
        <v>75</v>
      </c>
      <c r="W85" s="12">
        <f t="shared" si="17"/>
        <v>253</v>
      </c>
      <c r="X85" s="13">
        <f t="shared" si="17"/>
        <v>338</v>
      </c>
      <c r="Y85" s="18">
        <f t="shared" si="17"/>
        <v>251</v>
      </c>
      <c r="Z85" s="19">
        <f t="shared" si="17"/>
        <v>349</v>
      </c>
      <c r="AA85" s="13">
        <f t="shared" si="16"/>
        <v>85</v>
      </c>
      <c r="AB85" s="18">
        <f t="shared" si="16"/>
        <v>-87</v>
      </c>
      <c r="AC85" s="19">
        <v>11</v>
      </c>
      <c r="AD85" s="14">
        <v>42000</v>
      </c>
      <c r="AE85" s="22">
        <v>462000</v>
      </c>
      <c r="AF85" s="17" t="s">
        <v>45</v>
      </c>
    </row>
    <row r="86" spans="1:32" x14ac:dyDescent="0.25">
      <c r="A86" s="26">
        <v>84</v>
      </c>
      <c r="B86" s="23" t="s">
        <v>215</v>
      </c>
      <c r="C86" s="10" t="s">
        <v>216</v>
      </c>
      <c r="D86" s="10" t="s">
        <v>70</v>
      </c>
      <c r="E86" s="10" t="s">
        <v>189</v>
      </c>
      <c r="F86" s="10" t="s">
        <v>37</v>
      </c>
      <c r="G86" s="10" t="s">
        <v>38</v>
      </c>
      <c r="H86" s="10" t="s">
        <v>200</v>
      </c>
      <c r="I86" s="10" t="s">
        <v>191</v>
      </c>
      <c r="J86" s="10" t="s">
        <v>213</v>
      </c>
      <c r="K86" s="10" t="s">
        <v>214</v>
      </c>
      <c r="L86" s="10" t="s">
        <v>1</v>
      </c>
      <c r="M86" s="11" t="s">
        <v>43</v>
      </c>
      <c r="N86" s="10" t="s">
        <v>217</v>
      </c>
      <c r="O86" s="12">
        <v>158</v>
      </c>
      <c r="P86" s="13">
        <f>VLOOKUP(B86,'[6]School Detailed Data'!A$11:CG$115,85,FALSE)</f>
        <v>150</v>
      </c>
      <c r="Q86" s="18">
        <f>VLOOKUP(B86,'[7]SS Masterlist Tranche 3-2024'!B$12:Q$163,16,FALSE)</f>
        <v>170</v>
      </c>
      <c r="R86" s="19">
        <v>170</v>
      </c>
      <c r="S86" s="12">
        <v>75</v>
      </c>
      <c r="T86" s="13">
        <f>VLOOKUP(B86,'[6]Student Data Wthout BRN'!Z$2:AB$153,3,FALSE)</f>
        <v>24</v>
      </c>
      <c r="U86" s="18">
        <f>VLOOKUP(B86,'[7]SS Masterlist Tranche 3-2024'!B$12:T$163,19,FALSE)</f>
        <v>75</v>
      </c>
      <c r="V86" s="19">
        <v>20</v>
      </c>
      <c r="W86" s="12">
        <f t="shared" si="17"/>
        <v>83</v>
      </c>
      <c r="X86" s="13">
        <f t="shared" si="17"/>
        <v>126</v>
      </c>
      <c r="Y86" s="18">
        <f t="shared" si="17"/>
        <v>95</v>
      </c>
      <c r="Z86" s="19">
        <f t="shared" si="17"/>
        <v>150</v>
      </c>
      <c r="AA86" s="13">
        <f t="shared" si="16"/>
        <v>43</v>
      </c>
      <c r="AB86" s="18">
        <f t="shared" si="16"/>
        <v>-31</v>
      </c>
      <c r="AC86" s="19">
        <v>4</v>
      </c>
      <c r="AD86" s="14">
        <v>42000</v>
      </c>
      <c r="AE86" s="22">
        <v>168000</v>
      </c>
      <c r="AF86" s="17" t="s">
        <v>45</v>
      </c>
    </row>
    <row r="87" spans="1:32" x14ac:dyDescent="0.25">
      <c r="A87" s="9">
        <v>85</v>
      </c>
      <c r="B87" s="23" t="s">
        <v>308</v>
      </c>
      <c r="C87" s="10" t="s">
        <v>309</v>
      </c>
      <c r="D87" s="10" t="s">
        <v>70</v>
      </c>
      <c r="E87" s="10" t="s">
        <v>97</v>
      </c>
      <c r="F87" s="10" t="s">
        <v>49</v>
      </c>
      <c r="G87" s="10" t="s">
        <v>50</v>
      </c>
      <c r="H87" s="10" t="s">
        <v>200</v>
      </c>
      <c r="I87" s="10" t="s">
        <v>191</v>
      </c>
      <c r="J87" s="10" t="s">
        <v>310</v>
      </c>
      <c r="K87" s="10" t="s">
        <v>311</v>
      </c>
      <c r="L87" s="10" t="s">
        <v>1</v>
      </c>
      <c r="M87" s="11" t="s">
        <v>55</v>
      </c>
      <c r="N87" s="10" t="s">
        <v>44</v>
      </c>
      <c r="O87" s="12">
        <v>347</v>
      </c>
      <c r="P87" s="13">
        <f>VLOOKUP(B87,'[6]School Detailed Data'!A$11:CG$115,85,FALSE)</f>
        <v>347</v>
      </c>
      <c r="Q87" s="18">
        <f>VLOOKUP(B87,'[7]SS Masterlist Tranche 3-2024'!B$12:Q$163,16,FALSE)</f>
        <v>347</v>
      </c>
      <c r="R87" s="19">
        <v>348</v>
      </c>
      <c r="S87" s="12">
        <v>46</v>
      </c>
      <c r="T87" s="13">
        <f>VLOOKUP(B87,'[6]Student Data Wthout BRN'!Z$2:AB$153,3,FALSE)</f>
        <v>46</v>
      </c>
      <c r="U87" s="18">
        <f>VLOOKUP(B87,'[7]SS Masterlist Tranche 3-2024'!B$12:T$163,19,FALSE)</f>
        <v>46</v>
      </c>
      <c r="V87" s="19">
        <v>42</v>
      </c>
      <c r="W87" s="12">
        <f t="shared" si="17"/>
        <v>301</v>
      </c>
      <c r="X87" s="13">
        <f t="shared" si="17"/>
        <v>301</v>
      </c>
      <c r="Y87" s="18">
        <f t="shared" si="17"/>
        <v>301</v>
      </c>
      <c r="Z87" s="19">
        <f t="shared" si="17"/>
        <v>306</v>
      </c>
      <c r="AA87" s="13">
        <f t="shared" si="16"/>
        <v>0</v>
      </c>
      <c r="AB87" s="18">
        <f t="shared" si="16"/>
        <v>0</v>
      </c>
      <c r="AC87" s="19">
        <v>5</v>
      </c>
      <c r="AD87" s="14">
        <v>42000</v>
      </c>
      <c r="AE87" s="22">
        <v>210000</v>
      </c>
      <c r="AF87" s="17" t="s">
        <v>45</v>
      </c>
    </row>
    <row r="88" spans="1:32" x14ac:dyDescent="0.25">
      <c r="A88" s="26">
        <v>86</v>
      </c>
      <c r="B88" s="23" t="s">
        <v>218</v>
      </c>
      <c r="C88" s="10" t="s">
        <v>219</v>
      </c>
      <c r="D88" s="10" t="s">
        <v>70</v>
      </c>
      <c r="E88" s="10" t="s">
        <v>189</v>
      </c>
      <c r="F88" s="10" t="s">
        <v>37</v>
      </c>
      <c r="G88" s="10" t="s">
        <v>38</v>
      </c>
      <c r="H88" s="10" t="s">
        <v>200</v>
      </c>
      <c r="I88" s="10" t="s">
        <v>191</v>
      </c>
      <c r="J88" s="10" t="s">
        <v>220</v>
      </c>
      <c r="K88" s="10" t="s">
        <v>221</v>
      </c>
      <c r="L88" s="10" t="s">
        <v>1</v>
      </c>
      <c r="M88" s="11" t="s">
        <v>55</v>
      </c>
      <c r="N88" s="10" t="s">
        <v>62</v>
      </c>
      <c r="O88" s="12">
        <v>103</v>
      </c>
      <c r="P88" s="13">
        <f>VLOOKUP(B88,'[6]School Detailed Data'!A$11:CG$115,85,FALSE)</f>
        <v>103</v>
      </c>
      <c r="Q88" s="18">
        <f>VLOOKUP(B88,'[7]SS Masterlist Tranche 3-2024'!B$12:Q$163,16,FALSE)</f>
        <v>103</v>
      </c>
      <c r="R88" s="19">
        <v>103</v>
      </c>
      <c r="S88" s="12">
        <v>51</v>
      </c>
      <c r="T88" s="13">
        <f>VLOOKUP(B88,'[6]Student Data Wthout BRN'!Z$2:AB$153,3,FALSE)</f>
        <v>49</v>
      </c>
      <c r="U88" s="18">
        <f>VLOOKUP(B88,'[7]SS Masterlist Tranche 3-2024'!B$12:T$163,19,FALSE)</f>
        <v>51</v>
      </c>
      <c r="V88" s="19">
        <v>42</v>
      </c>
      <c r="W88" s="12">
        <f t="shared" si="17"/>
        <v>52</v>
      </c>
      <c r="X88" s="13">
        <f t="shared" si="17"/>
        <v>54</v>
      </c>
      <c r="Y88" s="18">
        <f t="shared" si="17"/>
        <v>52</v>
      </c>
      <c r="Z88" s="19">
        <f t="shared" si="17"/>
        <v>61</v>
      </c>
      <c r="AA88" s="13">
        <f t="shared" si="16"/>
        <v>2</v>
      </c>
      <c r="AB88" s="18">
        <f t="shared" si="16"/>
        <v>-2</v>
      </c>
      <c r="AC88" s="19">
        <v>7</v>
      </c>
      <c r="AD88" s="14">
        <v>42000</v>
      </c>
      <c r="AE88" s="22">
        <v>294000</v>
      </c>
      <c r="AF88" s="17" t="s">
        <v>164</v>
      </c>
    </row>
    <row r="89" spans="1:32" x14ac:dyDescent="0.25">
      <c r="A89" s="9">
        <v>87</v>
      </c>
      <c r="B89" s="23" t="s">
        <v>312</v>
      </c>
      <c r="C89" s="10" t="s">
        <v>313</v>
      </c>
      <c r="D89" s="10" t="s">
        <v>35</v>
      </c>
      <c r="E89" s="10" t="s">
        <v>189</v>
      </c>
      <c r="F89" s="10" t="s">
        <v>37</v>
      </c>
      <c r="G89" s="10" t="s">
        <v>38</v>
      </c>
      <c r="H89" s="10" t="s">
        <v>200</v>
      </c>
      <c r="I89" s="10" t="s">
        <v>191</v>
      </c>
      <c r="J89" s="10" t="s">
        <v>314</v>
      </c>
      <c r="K89" s="10" t="s">
        <v>315</v>
      </c>
      <c r="L89" s="10" t="s">
        <v>1</v>
      </c>
      <c r="M89" s="11" t="s">
        <v>55</v>
      </c>
      <c r="N89" s="10" t="s">
        <v>62</v>
      </c>
      <c r="O89" s="12">
        <v>73</v>
      </c>
      <c r="P89" s="13">
        <f>VLOOKUP(B89,'[6]School Detailed Data'!A$11:CG$115,85,FALSE)</f>
        <v>73</v>
      </c>
      <c r="Q89" s="18">
        <f>VLOOKUP(B89,'[7]SS Masterlist Tranche 3-2024'!B$12:Q$163,16,FALSE)</f>
        <v>73</v>
      </c>
      <c r="R89" s="19">
        <v>74</v>
      </c>
      <c r="S89" s="12">
        <v>70</v>
      </c>
      <c r="T89" s="13">
        <f>VLOOKUP(B89,'[6]Student Data Wthout BRN'!Z$2:AB$153,3,FALSE)</f>
        <v>67</v>
      </c>
      <c r="U89" s="18">
        <f>VLOOKUP(B89,'[7]SS Masterlist Tranche 3-2024'!B$12:T$163,19,FALSE)</f>
        <v>70</v>
      </c>
      <c r="V89" s="19">
        <v>0</v>
      </c>
      <c r="W89" s="12">
        <f t="shared" si="17"/>
        <v>3</v>
      </c>
      <c r="X89" s="13">
        <f t="shared" si="17"/>
        <v>6</v>
      </c>
      <c r="Y89" s="18">
        <f t="shared" si="17"/>
        <v>3</v>
      </c>
      <c r="Z89" s="19">
        <f t="shared" si="17"/>
        <v>74</v>
      </c>
      <c r="AA89" s="13">
        <f t="shared" si="16"/>
        <v>3</v>
      </c>
      <c r="AB89" s="18">
        <f t="shared" si="16"/>
        <v>-3</v>
      </c>
      <c r="AC89" s="19">
        <v>58</v>
      </c>
      <c r="AD89" s="14">
        <v>42000</v>
      </c>
      <c r="AE89" s="22">
        <v>1470000</v>
      </c>
      <c r="AF89" s="17" t="s">
        <v>45</v>
      </c>
    </row>
    <row r="90" spans="1:32" x14ac:dyDescent="0.25">
      <c r="A90" s="26">
        <v>88</v>
      </c>
      <c r="B90" s="23" t="s">
        <v>284</v>
      </c>
      <c r="C90" s="10" t="s">
        <v>285</v>
      </c>
      <c r="D90" s="10" t="s">
        <v>35</v>
      </c>
      <c r="E90" s="10" t="s">
        <v>189</v>
      </c>
      <c r="F90" s="10" t="s">
        <v>37</v>
      </c>
      <c r="G90" s="10" t="s">
        <v>38</v>
      </c>
      <c r="H90" s="10" t="s">
        <v>200</v>
      </c>
      <c r="I90" s="10" t="s">
        <v>191</v>
      </c>
      <c r="J90" s="10" t="s">
        <v>286</v>
      </c>
      <c r="K90" s="10" t="s">
        <v>287</v>
      </c>
      <c r="L90" s="10" t="s">
        <v>1</v>
      </c>
      <c r="M90" s="11" t="s">
        <v>55</v>
      </c>
      <c r="N90" s="10" t="s">
        <v>217</v>
      </c>
      <c r="O90" s="12">
        <v>400</v>
      </c>
      <c r="P90" s="13">
        <f>VLOOKUP(B90,'[6]School Detailed Data'!A$11:CG$115,85,FALSE)</f>
        <v>400</v>
      </c>
      <c r="Q90" s="18">
        <f>VLOOKUP(B90,'[7]SS Masterlist Tranche 3-2024'!B$12:Q$163,16,FALSE)</f>
        <v>400</v>
      </c>
      <c r="R90" s="19">
        <v>291</v>
      </c>
      <c r="S90" s="12">
        <v>375</v>
      </c>
      <c r="T90" s="13">
        <f>VLOOKUP(B90,'[6]Student Data Wthout BRN'!Z$2:AB$153,3,FALSE)</f>
        <v>366</v>
      </c>
      <c r="U90" s="18">
        <f>VLOOKUP(B90,'[7]SS Masterlist Tranche 3-2024'!B$12:T$163,19,FALSE)</f>
        <v>375</v>
      </c>
      <c r="V90" s="19">
        <v>22</v>
      </c>
      <c r="W90" s="12">
        <f t="shared" si="17"/>
        <v>25</v>
      </c>
      <c r="X90" s="13">
        <f t="shared" si="17"/>
        <v>34</v>
      </c>
      <c r="Y90" s="18">
        <f t="shared" si="17"/>
        <v>25</v>
      </c>
      <c r="Z90" s="19">
        <f t="shared" si="17"/>
        <v>269</v>
      </c>
      <c r="AA90" s="13">
        <f t="shared" si="16"/>
        <v>9</v>
      </c>
      <c r="AB90" s="18">
        <f t="shared" si="16"/>
        <v>-9</v>
      </c>
      <c r="AC90" s="19">
        <v>235</v>
      </c>
      <c r="AD90" s="14">
        <v>42000</v>
      </c>
      <c r="AE90" s="22">
        <v>8878800</v>
      </c>
      <c r="AF90" s="17" t="s">
        <v>164</v>
      </c>
    </row>
    <row r="91" spans="1:32" x14ac:dyDescent="0.25">
      <c r="A91" s="9">
        <v>89</v>
      </c>
      <c r="B91" s="23" t="s">
        <v>222</v>
      </c>
      <c r="C91" s="10" t="s">
        <v>223</v>
      </c>
      <c r="D91" s="10" t="s">
        <v>35</v>
      </c>
      <c r="E91" s="10" t="s">
        <v>189</v>
      </c>
      <c r="F91" s="10" t="s">
        <v>37</v>
      </c>
      <c r="G91" s="10" t="s">
        <v>38</v>
      </c>
      <c r="H91" s="10" t="s">
        <v>200</v>
      </c>
      <c r="I91" s="10" t="s">
        <v>191</v>
      </c>
      <c r="J91" s="10" t="s">
        <v>224</v>
      </c>
      <c r="K91" s="10" t="s">
        <v>225</v>
      </c>
      <c r="L91" s="10" t="s">
        <v>1</v>
      </c>
      <c r="M91" s="11" t="s">
        <v>55</v>
      </c>
      <c r="N91" s="10" t="s">
        <v>62</v>
      </c>
      <c r="O91" s="12">
        <v>237</v>
      </c>
      <c r="P91" s="13">
        <f>VLOOKUP(B91,'[6]School Detailed Data'!A$11:CG$115,85,FALSE)</f>
        <v>237</v>
      </c>
      <c r="Q91" s="18">
        <f>VLOOKUP(B91,'[7]SS Masterlist Tranche 3-2024'!B$12:Q$163,16,FALSE)</f>
        <v>237</v>
      </c>
      <c r="R91" s="19">
        <v>277</v>
      </c>
      <c r="S91" s="12">
        <v>134</v>
      </c>
      <c r="T91" s="13">
        <f>VLOOKUP(B91,'[6]Student Data Wthout BRN'!Z$2:AB$153,3,FALSE)</f>
        <v>35</v>
      </c>
      <c r="U91" s="18">
        <f>VLOOKUP(B91,'[7]SS Masterlist Tranche 3-2024'!B$12:T$163,19,FALSE)</f>
        <v>134</v>
      </c>
      <c r="V91" s="19">
        <v>44</v>
      </c>
      <c r="W91" s="12">
        <f t="shared" si="17"/>
        <v>103</v>
      </c>
      <c r="X91" s="13">
        <f t="shared" si="17"/>
        <v>202</v>
      </c>
      <c r="Y91" s="18">
        <f t="shared" si="17"/>
        <v>103</v>
      </c>
      <c r="Z91" s="19">
        <f t="shared" si="17"/>
        <v>233</v>
      </c>
      <c r="AA91" s="13">
        <f t="shared" si="16"/>
        <v>99</v>
      </c>
      <c r="AB91" s="18">
        <f t="shared" si="16"/>
        <v>-99</v>
      </c>
      <c r="AC91" s="19">
        <v>31</v>
      </c>
      <c r="AD91" s="14">
        <v>42000</v>
      </c>
      <c r="AE91" s="22">
        <v>1302000</v>
      </c>
      <c r="AF91" s="17" t="s">
        <v>45</v>
      </c>
    </row>
    <row r="92" spans="1:32" x14ac:dyDescent="0.25">
      <c r="A92" s="26">
        <v>90</v>
      </c>
      <c r="B92" s="23" t="s">
        <v>226</v>
      </c>
      <c r="C92" s="10" t="s">
        <v>227</v>
      </c>
      <c r="D92" s="10" t="s">
        <v>70</v>
      </c>
      <c r="E92" s="10" t="s">
        <v>97</v>
      </c>
      <c r="F92" s="10" t="s">
        <v>49</v>
      </c>
      <c r="G92" s="10" t="s">
        <v>50</v>
      </c>
      <c r="H92" s="10" t="s">
        <v>200</v>
      </c>
      <c r="I92" s="10" t="s">
        <v>191</v>
      </c>
      <c r="J92" s="10" t="s">
        <v>228</v>
      </c>
      <c r="K92" s="10" t="s">
        <v>229</v>
      </c>
      <c r="L92" s="10" t="s">
        <v>1</v>
      </c>
      <c r="M92" s="11" t="s">
        <v>43</v>
      </c>
      <c r="N92" s="10" t="s">
        <v>62</v>
      </c>
      <c r="O92" s="12">
        <v>159</v>
      </c>
      <c r="P92" s="13">
        <f>VLOOKUP(B92,'[6]School Detailed Data'!A$11:CG$115,85,FALSE)</f>
        <v>157</v>
      </c>
      <c r="Q92" s="18">
        <f>VLOOKUP(B92,'[7]SS Masterlist Tranche 3-2024'!B$12:Q$163,16,FALSE)</f>
        <v>157</v>
      </c>
      <c r="R92" s="19">
        <v>175</v>
      </c>
      <c r="S92" s="12">
        <v>85</v>
      </c>
      <c r="T92" s="13">
        <f>VLOOKUP(B92,'[6]Student Data Wthout BRN'!Z$2:AB$153,3,FALSE)</f>
        <v>82</v>
      </c>
      <c r="U92" s="18">
        <f>VLOOKUP(B92,'[7]SS Masterlist Tranche 3-2024'!B$12:T$163,19,FALSE)</f>
        <v>85</v>
      </c>
      <c r="V92" s="19">
        <v>84</v>
      </c>
      <c r="W92" s="12">
        <f t="shared" si="17"/>
        <v>74</v>
      </c>
      <c r="X92" s="13">
        <f t="shared" si="17"/>
        <v>75</v>
      </c>
      <c r="Y92" s="18">
        <f t="shared" si="17"/>
        <v>72</v>
      </c>
      <c r="Z92" s="19">
        <f t="shared" si="17"/>
        <v>91</v>
      </c>
      <c r="AA92" s="13">
        <f t="shared" si="16"/>
        <v>1</v>
      </c>
      <c r="AB92" s="18">
        <f t="shared" si="16"/>
        <v>-3</v>
      </c>
      <c r="AC92" s="19">
        <v>16</v>
      </c>
      <c r="AD92" s="14">
        <v>42000</v>
      </c>
      <c r="AE92" s="22">
        <v>672000</v>
      </c>
      <c r="AF92" s="17" t="s">
        <v>164</v>
      </c>
    </row>
    <row r="93" spans="1:32" x14ac:dyDescent="0.25">
      <c r="A93" s="9">
        <v>91</v>
      </c>
      <c r="B93" s="23" t="s">
        <v>230</v>
      </c>
      <c r="C93" s="10" t="s">
        <v>231</v>
      </c>
      <c r="D93" s="10" t="s">
        <v>35</v>
      </c>
      <c r="E93" s="10" t="s">
        <v>189</v>
      </c>
      <c r="F93" s="10" t="s">
        <v>37</v>
      </c>
      <c r="G93" s="10" t="s">
        <v>38</v>
      </c>
      <c r="H93" s="10" t="s">
        <v>200</v>
      </c>
      <c r="I93" s="10" t="s">
        <v>191</v>
      </c>
      <c r="J93" s="10" t="s">
        <v>232</v>
      </c>
      <c r="K93" s="10" t="s">
        <v>233</v>
      </c>
      <c r="L93" s="10" t="s">
        <v>1</v>
      </c>
      <c r="M93" s="11" t="s">
        <v>43</v>
      </c>
      <c r="N93" s="10" t="s">
        <v>62</v>
      </c>
      <c r="O93" s="12">
        <v>93</v>
      </c>
      <c r="P93" s="13">
        <f>VLOOKUP(B93,'[6]School Detailed Data'!A$11:CG$115,85,FALSE)</f>
        <v>93</v>
      </c>
      <c r="Q93" s="18">
        <f>VLOOKUP(B93,'[7]SS Masterlist Tranche 3-2024'!B$12:Q$163,16,FALSE)</f>
        <v>93</v>
      </c>
      <c r="R93" s="19">
        <v>102</v>
      </c>
      <c r="S93" s="12">
        <v>50</v>
      </c>
      <c r="T93" s="13">
        <f>VLOOKUP(B93,'[6]Student Data Wthout BRN'!Z$2:AB$153,3,FALSE)</f>
        <v>42</v>
      </c>
      <c r="U93" s="18">
        <f>VLOOKUP(B93,'[7]SS Masterlist Tranche 3-2024'!B$12:T$163,19,FALSE)</f>
        <v>50</v>
      </c>
      <c r="V93" s="19">
        <v>11</v>
      </c>
      <c r="W93" s="12">
        <f t="shared" si="17"/>
        <v>43</v>
      </c>
      <c r="X93" s="13">
        <f t="shared" si="17"/>
        <v>51</v>
      </c>
      <c r="Y93" s="18">
        <f t="shared" si="17"/>
        <v>43</v>
      </c>
      <c r="Z93" s="19">
        <f t="shared" si="17"/>
        <v>91</v>
      </c>
      <c r="AA93" s="13">
        <f t="shared" si="16"/>
        <v>8</v>
      </c>
      <c r="AB93" s="18">
        <f t="shared" si="16"/>
        <v>-8</v>
      </c>
      <c r="AC93" s="19">
        <v>40</v>
      </c>
      <c r="AD93" s="14">
        <v>42000</v>
      </c>
      <c r="AE93" s="22">
        <v>1680000</v>
      </c>
      <c r="AF93" s="17" t="s">
        <v>164</v>
      </c>
    </row>
    <row r="94" spans="1:32" x14ac:dyDescent="0.25">
      <c r="A94" s="26">
        <v>92</v>
      </c>
      <c r="B94" s="23" t="s">
        <v>316</v>
      </c>
      <c r="C94" s="10" t="s">
        <v>317</v>
      </c>
      <c r="D94" s="10" t="s">
        <v>35</v>
      </c>
      <c r="E94" s="10" t="s">
        <v>48</v>
      </c>
      <c r="F94" s="10" t="s">
        <v>49</v>
      </c>
      <c r="G94" s="10" t="s">
        <v>50</v>
      </c>
      <c r="H94" s="10" t="s">
        <v>200</v>
      </c>
      <c r="I94" s="10" t="s">
        <v>191</v>
      </c>
      <c r="J94" s="10" t="s">
        <v>318</v>
      </c>
      <c r="K94" s="10" t="s">
        <v>319</v>
      </c>
      <c r="L94" s="10" t="s">
        <v>1</v>
      </c>
      <c r="M94" s="11" t="s">
        <v>43</v>
      </c>
      <c r="N94" s="10" t="s">
        <v>62</v>
      </c>
      <c r="O94" s="12">
        <v>65</v>
      </c>
      <c r="P94" s="13">
        <f>VLOOKUP(B94,'[6]School Detailed Data'!A$11:CG$115,85,FALSE)</f>
        <v>65</v>
      </c>
      <c r="Q94" s="18">
        <f>VLOOKUP(B94,'[7]SS Masterlist Tranche 3-2024'!B$12:Q$163,16,FALSE)</f>
        <v>65</v>
      </c>
      <c r="R94" s="19">
        <v>64</v>
      </c>
      <c r="S94" s="12">
        <v>60</v>
      </c>
      <c r="T94" s="13">
        <f>VLOOKUP(B94,'[6]Student Data Wthout BRN'!Z$2:AB$153,3,FALSE)</f>
        <v>60</v>
      </c>
      <c r="U94" s="18">
        <f>VLOOKUP(B94,'[7]SS Masterlist Tranche 3-2024'!B$12:T$163,19,FALSE)</f>
        <v>60</v>
      </c>
      <c r="V94" s="19">
        <v>36</v>
      </c>
      <c r="W94" s="12">
        <f t="shared" si="17"/>
        <v>5</v>
      </c>
      <c r="X94" s="13">
        <f t="shared" si="17"/>
        <v>5</v>
      </c>
      <c r="Y94" s="18">
        <f t="shared" si="17"/>
        <v>5</v>
      </c>
      <c r="Z94" s="19">
        <f t="shared" si="17"/>
        <v>28</v>
      </c>
      <c r="AA94" s="13">
        <f t="shared" si="16"/>
        <v>0</v>
      </c>
      <c r="AB94" s="18">
        <f t="shared" si="16"/>
        <v>0</v>
      </c>
      <c r="AC94" s="19">
        <v>23</v>
      </c>
      <c r="AD94" s="14">
        <v>42000</v>
      </c>
      <c r="AE94" s="22">
        <v>67200</v>
      </c>
      <c r="AF94" s="17" t="s">
        <v>164</v>
      </c>
    </row>
    <row r="95" spans="1:32" x14ac:dyDescent="0.25">
      <c r="A95" s="9">
        <v>93</v>
      </c>
      <c r="B95" s="23" t="s">
        <v>234</v>
      </c>
      <c r="C95" s="10" t="s">
        <v>235</v>
      </c>
      <c r="D95" s="10" t="s">
        <v>70</v>
      </c>
      <c r="E95" s="10" t="s">
        <v>189</v>
      </c>
      <c r="F95" s="10" t="s">
        <v>37</v>
      </c>
      <c r="G95" s="10" t="s">
        <v>38</v>
      </c>
      <c r="H95" s="10" t="s">
        <v>200</v>
      </c>
      <c r="I95" s="10" t="s">
        <v>191</v>
      </c>
      <c r="J95" s="10" t="s">
        <v>232</v>
      </c>
      <c r="K95" s="10" t="s">
        <v>233</v>
      </c>
      <c r="L95" s="10" t="s">
        <v>1</v>
      </c>
      <c r="M95" s="11" t="s">
        <v>55</v>
      </c>
      <c r="N95" s="10" t="s">
        <v>62</v>
      </c>
      <c r="O95" s="12">
        <v>48</v>
      </c>
      <c r="P95" s="13">
        <f>VLOOKUP(B95,'[6]School Detailed Data'!A$11:CG$115,85,FALSE)</f>
        <v>49</v>
      </c>
      <c r="Q95" s="18">
        <f>VLOOKUP(B95,'[7]SS Masterlist Tranche 3-2024'!B$12:Q$163,16,FALSE)</f>
        <v>49</v>
      </c>
      <c r="R95" s="19">
        <v>53</v>
      </c>
      <c r="S95" s="12">
        <v>37</v>
      </c>
      <c r="T95" s="13">
        <f>VLOOKUP(B95,'[6]Student Data Wthout BRN'!Z$2:AB$153,3,FALSE)</f>
        <v>32</v>
      </c>
      <c r="U95" s="18">
        <f>VLOOKUP(B95,'[7]SS Masterlist Tranche 3-2024'!B$12:T$163,19,FALSE)</f>
        <v>37</v>
      </c>
      <c r="V95" s="19">
        <v>31</v>
      </c>
      <c r="W95" s="12">
        <f t="shared" ref="W95:Z97" si="18">O95-S95</f>
        <v>11</v>
      </c>
      <c r="X95" s="13">
        <f t="shared" si="18"/>
        <v>17</v>
      </c>
      <c r="Y95" s="18">
        <f t="shared" si="18"/>
        <v>12</v>
      </c>
      <c r="Z95" s="19">
        <f t="shared" si="18"/>
        <v>22</v>
      </c>
      <c r="AA95" s="13">
        <f t="shared" si="16"/>
        <v>6</v>
      </c>
      <c r="AB95" s="18">
        <f t="shared" si="16"/>
        <v>-5</v>
      </c>
      <c r="AC95" s="19">
        <v>5</v>
      </c>
      <c r="AD95" s="14">
        <v>42000</v>
      </c>
      <c r="AE95" s="22">
        <v>210000</v>
      </c>
      <c r="AF95" s="17" t="s">
        <v>164</v>
      </c>
    </row>
    <row r="96" spans="1:32" x14ac:dyDescent="0.25">
      <c r="A96" s="26">
        <v>94</v>
      </c>
      <c r="B96" s="23" t="s">
        <v>246</v>
      </c>
      <c r="C96" s="10" t="s">
        <v>247</v>
      </c>
      <c r="D96" s="10" t="s">
        <v>35</v>
      </c>
      <c r="E96" s="10" t="s">
        <v>189</v>
      </c>
      <c r="F96" s="10" t="s">
        <v>37</v>
      </c>
      <c r="G96" s="10" t="s">
        <v>38</v>
      </c>
      <c r="H96" s="10" t="s">
        <v>248</v>
      </c>
      <c r="I96" s="10" t="s">
        <v>191</v>
      </c>
      <c r="J96" s="10" t="s">
        <v>249</v>
      </c>
      <c r="K96" s="10" t="s">
        <v>250</v>
      </c>
      <c r="L96" s="10" t="s">
        <v>1</v>
      </c>
      <c r="M96" s="11" t="s">
        <v>55</v>
      </c>
      <c r="N96" s="10" t="s">
        <v>62</v>
      </c>
      <c r="O96" s="12">
        <v>131</v>
      </c>
      <c r="P96" s="13">
        <f>VLOOKUP(B96,'[6]School Detailed Data'!A$11:CG$115,85,FALSE)</f>
        <v>131</v>
      </c>
      <c r="Q96" s="18">
        <f>VLOOKUP(B96,'[7]SS Masterlist Tranche 3-2024'!B$12:Q$163,16,FALSE)</f>
        <v>131</v>
      </c>
      <c r="R96" s="19">
        <v>118</v>
      </c>
      <c r="S96" s="12">
        <v>89</v>
      </c>
      <c r="T96" s="13">
        <f>VLOOKUP(B96,'[6]Student Data Wthout BRN'!Z$2:AB$153,3,FALSE)</f>
        <v>79</v>
      </c>
      <c r="U96" s="18">
        <f>VLOOKUP(B96,'[7]SS Masterlist Tranche 3-2024'!B$12:T$163,19,FALSE)</f>
        <v>89</v>
      </c>
      <c r="V96" s="19">
        <v>7</v>
      </c>
      <c r="W96" s="12">
        <f t="shared" si="18"/>
        <v>42</v>
      </c>
      <c r="X96" s="13">
        <f t="shared" si="18"/>
        <v>52</v>
      </c>
      <c r="Y96" s="18">
        <f t="shared" si="18"/>
        <v>42</v>
      </c>
      <c r="Z96" s="19">
        <f t="shared" si="18"/>
        <v>111</v>
      </c>
      <c r="AA96" s="13">
        <f t="shared" si="16"/>
        <v>10</v>
      </c>
      <c r="AB96" s="18">
        <f t="shared" si="16"/>
        <v>-10</v>
      </c>
      <c r="AC96" s="19">
        <v>59</v>
      </c>
      <c r="AD96" s="14">
        <v>42000</v>
      </c>
      <c r="AE96" s="22">
        <v>2478000</v>
      </c>
      <c r="AF96" s="17" t="s">
        <v>164</v>
      </c>
    </row>
    <row r="97" spans="1:32" x14ac:dyDescent="0.25">
      <c r="A97" s="9">
        <v>95</v>
      </c>
      <c r="B97" s="23" t="s">
        <v>251</v>
      </c>
      <c r="C97" s="10" t="s">
        <v>252</v>
      </c>
      <c r="D97" s="10" t="s">
        <v>70</v>
      </c>
      <c r="E97" s="10" t="s">
        <v>189</v>
      </c>
      <c r="F97" s="10" t="s">
        <v>37</v>
      </c>
      <c r="G97" s="10" t="s">
        <v>38</v>
      </c>
      <c r="H97" s="10" t="s">
        <v>248</v>
      </c>
      <c r="I97" s="10" t="s">
        <v>191</v>
      </c>
      <c r="J97" s="10" t="s">
        <v>249</v>
      </c>
      <c r="K97" s="10" t="s">
        <v>250</v>
      </c>
      <c r="L97" s="10" t="s">
        <v>1</v>
      </c>
      <c r="M97" s="11" t="s">
        <v>55</v>
      </c>
      <c r="N97" s="10" t="s">
        <v>62</v>
      </c>
      <c r="O97" s="12">
        <v>23</v>
      </c>
      <c r="P97" s="13">
        <f>VLOOKUP(B97,'[6]School Detailed Data'!A$11:CG$115,85,FALSE)</f>
        <v>23</v>
      </c>
      <c r="Q97" s="18">
        <f>VLOOKUP(B97,'[7]SS Masterlist Tranche 3-2024'!B$12:Q$163,16,FALSE)</f>
        <v>23</v>
      </c>
      <c r="R97" s="19">
        <v>22</v>
      </c>
      <c r="S97" s="12">
        <v>15</v>
      </c>
      <c r="T97" s="13">
        <f>VLOOKUP(B97,'[6]Student Data Wthout BRN'!Z$2:AB$153,3,FALSE)</f>
        <v>12</v>
      </c>
      <c r="U97" s="18">
        <f>VLOOKUP(B97,'[7]SS Masterlist Tranche 3-2024'!B$12:T$163,19,FALSE)</f>
        <v>15</v>
      </c>
      <c r="V97" s="19">
        <v>3</v>
      </c>
      <c r="W97" s="12">
        <f t="shared" si="18"/>
        <v>8</v>
      </c>
      <c r="X97" s="13">
        <f t="shared" si="18"/>
        <v>11</v>
      </c>
      <c r="Y97" s="18">
        <f t="shared" si="18"/>
        <v>8</v>
      </c>
      <c r="Z97" s="19">
        <f t="shared" si="18"/>
        <v>19</v>
      </c>
      <c r="AA97" s="13">
        <f t="shared" si="16"/>
        <v>3</v>
      </c>
      <c r="AB97" s="18">
        <f t="shared" si="16"/>
        <v>-3</v>
      </c>
      <c r="AC97" s="19">
        <v>8</v>
      </c>
      <c r="AD97" s="14">
        <v>42000</v>
      </c>
      <c r="AE97" s="22">
        <v>336000</v>
      </c>
      <c r="AF97" s="17" t="s">
        <v>164</v>
      </c>
    </row>
    <row r="98" spans="1:32" x14ac:dyDescent="0.25">
      <c r="A98" s="26">
        <v>96</v>
      </c>
      <c r="B98" s="23" t="s">
        <v>33</v>
      </c>
      <c r="C98" s="10" t="s">
        <v>34</v>
      </c>
      <c r="D98" s="10" t="s">
        <v>35</v>
      </c>
      <c r="E98" s="10" t="s">
        <v>36</v>
      </c>
      <c r="F98" s="10" t="s">
        <v>37</v>
      </c>
      <c r="G98" s="10" t="s">
        <v>38</v>
      </c>
      <c r="H98" s="10" t="s">
        <v>39</v>
      </c>
      <c r="I98" s="10" t="s">
        <v>40</v>
      </c>
      <c r="J98" s="10" t="s">
        <v>41</v>
      </c>
      <c r="K98" s="10" t="s">
        <v>42</v>
      </c>
      <c r="L98" s="10" t="s">
        <v>1</v>
      </c>
      <c r="M98" s="11" t="s">
        <v>43</v>
      </c>
      <c r="N98" s="10" t="s">
        <v>44</v>
      </c>
      <c r="O98" s="12">
        <v>214</v>
      </c>
      <c r="P98" s="13">
        <f>VLOOKUP(B98,'[6]School Detailed Data'!A$11:CG$115,85,FALSE)</f>
        <v>214</v>
      </c>
      <c r="Q98" s="18">
        <f>VLOOKUP(B98,'[7]SS Masterlist Tranche 3-2024'!B$12:Q$163,16,FALSE)</f>
        <v>214</v>
      </c>
      <c r="R98" s="19">
        <v>214</v>
      </c>
      <c r="S98" s="20">
        <v>213</v>
      </c>
      <c r="T98" s="20">
        <v>26</v>
      </c>
      <c r="U98" s="20">
        <f>VLOOKUP(B98,'[6]Student Data Wthout BRN'!Z$2:AB$153,3,FALSE)</f>
        <v>25</v>
      </c>
      <c r="V98" s="20">
        <f>VLOOKUP(B98,'[7]SS Masterlist Tranche 3-2024'!B$12:T$163,19,FALSE)</f>
        <v>26</v>
      </c>
      <c r="W98" s="20">
        <v>25</v>
      </c>
      <c r="X98" s="20">
        <v>25</v>
      </c>
      <c r="Y98" s="20">
        <f t="shared" ref="Y98:AC113" si="19">O98-T98</f>
        <v>188</v>
      </c>
      <c r="Z98" s="20">
        <f t="shared" si="19"/>
        <v>189</v>
      </c>
      <c r="AA98" s="20">
        <f t="shared" si="19"/>
        <v>188</v>
      </c>
      <c r="AB98" s="20">
        <f t="shared" si="19"/>
        <v>189</v>
      </c>
      <c r="AC98" s="20">
        <f t="shared" si="19"/>
        <v>188</v>
      </c>
      <c r="AD98" s="20">
        <f>Z98-Y98</f>
        <v>1</v>
      </c>
      <c r="AE98" s="22">
        <v>42000</v>
      </c>
      <c r="AF98" s="17" t="s">
        <v>45</v>
      </c>
    </row>
    <row r="99" spans="1:32" x14ac:dyDescent="0.25">
      <c r="A99" s="9">
        <v>97</v>
      </c>
      <c r="B99" s="23" t="s">
        <v>56</v>
      </c>
      <c r="C99" s="10" t="s">
        <v>57</v>
      </c>
      <c r="D99" s="10" t="s">
        <v>35</v>
      </c>
      <c r="E99" s="10" t="s">
        <v>58</v>
      </c>
      <c r="F99" s="10" t="s">
        <v>49</v>
      </c>
      <c r="G99" s="10" t="s">
        <v>50</v>
      </c>
      <c r="H99" s="10" t="s">
        <v>59</v>
      </c>
      <c r="I99" s="10" t="s">
        <v>52</v>
      </c>
      <c r="J99" s="10" t="s">
        <v>60</v>
      </c>
      <c r="K99" s="10" t="s">
        <v>61</v>
      </c>
      <c r="L99" s="10" t="s">
        <v>1</v>
      </c>
      <c r="M99" s="11" t="s">
        <v>55</v>
      </c>
      <c r="N99" s="10" t="s">
        <v>62</v>
      </c>
      <c r="O99" s="12">
        <v>630</v>
      </c>
      <c r="P99" s="13">
        <f>VLOOKUP(B99,'[6]School Detailed Data'!A$11:CG$115,85,FALSE)</f>
        <v>631</v>
      </c>
      <c r="Q99" s="18">
        <f>VLOOKUP(B99,'[7]SS Masterlist Tranche 3-2024'!B$12:Q$163,16,FALSE)</f>
        <v>631</v>
      </c>
      <c r="R99" s="19">
        <v>636</v>
      </c>
      <c r="S99" s="20">
        <v>635</v>
      </c>
      <c r="T99" s="20">
        <v>23</v>
      </c>
      <c r="U99" s="20">
        <f>VLOOKUP(B99,'[6]Student Data Wthout BRN'!Z$2:AB$153,3,FALSE)</f>
        <v>14</v>
      </c>
      <c r="V99" s="20">
        <f>VLOOKUP(B99,'[7]SS Masterlist Tranche 3-2024'!B$12:T$163,19,FALSE)</f>
        <v>23</v>
      </c>
      <c r="W99" s="20">
        <v>15</v>
      </c>
      <c r="X99" s="20">
        <v>16</v>
      </c>
      <c r="Y99" s="20">
        <f t="shared" si="19"/>
        <v>607</v>
      </c>
      <c r="Z99" s="20">
        <f t="shared" si="19"/>
        <v>617</v>
      </c>
      <c r="AA99" s="20">
        <f t="shared" si="19"/>
        <v>608</v>
      </c>
      <c r="AB99" s="20">
        <f t="shared" si="19"/>
        <v>621</v>
      </c>
      <c r="AC99" s="20">
        <f t="shared" si="19"/>
        <v>619</v>
      </c>
      <c r="AD99" s="20">
        <f t="shared" ref="AD99:AD114" si="20">Z99-Y99</f>
        <v>10</v>
      </c>
      <c r="AE99" s="22">
        <v>84000</v>
      </c>
      <c r="AF99" s="17" t="s">
        <v>45</v>
      </c>
    </row>
    <row r="100" spans="1:32" x14ac:dyDescent="0.25">
      <c r="A100" s="26">
        <v>98</v>
      </c>
      <c r="B100" s="23" t="s">
        <v>254</v>
      </c>
      <c r="C100" s="10" t="s">
        <v>255</v>
      </c>
      <c r="D100" s="10" t="s">
        <v>70</v>
      </c>
      <c r="E100" s="10" t="s">
        <v>97</v>
      </c>
      <c r="F100" s="10" t="s">
        <v>49</v>
      </c>
      <c r="G100" s="10" t="s">
        <v>50</v>
      </c>
      <c r="H100" s="10" t="s">
        <v>59</v>
      </c>
      <c r="I100" s="10" t="s">
        <v>52</v>
      </c>
      <c r="J100" s="10" t="s">
        <v>256</v>
      </c>
      <c r="K100" s="10" t="s">
        <v>257</v>
      </c>
      <c r="L100" s="10" t="s">
        <v>1</v>
      </c>
      <c r="M100" s="11" t="s">
        <v>55</v>
      </c>
      <c r="N100" s="10" t="s">
        <v>217</v>
      </c>
      <c r="O100" s="12">
        <v>519</v>
      </c>
      <c r="P100" s="13">
        <f>VLOOKUP(B100,'[6]School Detailed Data'!A$11:CG$115,85,FALSE)</f>
        <v>519</v>
      </c>
      <c r="Q100" s="18">
        <f>VLOOKUP(B100,'[7]SS Masterlist Tranche 3-2024'!B$12:Q$163,16,FALSE)</f>
        <v>577</v>
      </c>
      <c r="R100" s="19">
        <v>574</v>
      </c>
      <c r="S100" s="20">
        <v>578</v>
      </c>
      <c r="T100" s="20">
        <v>0</v>
      </c>
      <c r="U100" s="20">
        <f>VLOOKUP(B100,'[6]Student Data Wthout BRN'!Z$2:AB$153,3,FALSE)</f>
        <v>0</v>
      </c>
      <c r="V100" s="20">
        <f>VLOOKUP(B100,'[7]SS Masterlist Tranche 3-2024'!B$12:T$163,19,FALSE)</f>
        <v>0</v>
      </c>
      <c r="W100" s="20">
        <v>0</v>
      </c>
      <c r="X100" s="20">
        <v>0</v>
      </c>
      <c r="Y100" s="20">
        <f t="shared" si="19"/>
        <v>519</v>
      </c>
      <c r="Z100" s="20">
        <f t="shared" si="19"/>
        <v>519</v>
      </c>
      <c r="AA100" s="20">
        <f t="shared" si="19"/>
        <v>577</v>
      </c>
      <c r="AB100" s="20">
        <f t="shared" si="19"/>
        <v>574</v>
      </c>
      <c r="AC100" s="20">
        <f t="shared" si="19"/>
        <v>578</v>
      </c>
      <c r="AD100" s="20">
        <f t="shared" si="20"/>
        <v>0</v>
      </c>
      <c r="AE100" s="22">
        <v>42000</v>
      </c>
      <c r="AF100" s="17" t="s">
        <v>45</v>
      </c>
    </row>
    <row r="101" spans="1:32" x14ac:dyDescent="0.25">
      <c r="A101" s="9">
        <v>99</v>
      </c>
      <c r="B101" s="23" t="s">
        <v>320</v>
      </c>
      <c r="C101" s="10" t="s">
        <v>321</v>
      </c>
      <c r="D101" s="10" t="s">
        <v>35</v>
      </c>
      <c r="E101" s="10" t="s">
        <v>65</v>
      </c>
      <c r="F101" s="10" t="s">
        <v>37</v>
      </c>
      <c r="G101" s="10" t="s">
        <v>38</v>
      </c>
      <c r="H101" s="10" t="s">
        <v>59</v>
      </c>
      <c r="I101" s="10" t="s">
        <v>52</v>
      </c>
      <c r="J101" s="10" t="s">
        <v>322</v>
      </c>
      <c r="K101" s="10" t="s">
        <v>323</v>
      </c>
      <c r="L101" s="10" t="s">
        <v>1</v>
      </c>
      <c r="M101" s="11" t="s">
        <v>55</v>
      </c>
      <c r="N101" s="10" t="s">
        <v>44</v>
      </c>
      <c r="O101" s="12">
        <v>300</v>
      </c>
      <c r="P101" s="13">
        <f>VLOOKUP(B101,'[6]School Detailed Data'!A$11:CG$115,85,FALSE)</f>
        <v>300</v>
      </c>
      <c r="Q101" s="18">
        <f>VLOOKUP(B101,'[7]SS Masterlist Tranche 3-2024'!B$12:Q$163,16,FALSE)</f>
        <v>300</v>
      </c>
      <c r="R101" s="19">
        <v>300</v>
      </c>
      <c r="S101" s="20">
        <v>302</v>
      </c>
      <c r="T101" s="20">
        <v>0</v>
      </c>
      <c r="U101" s="20">
        <f>VLOOKUP(B101,'[6]Student Data Wthout BRN'!Z$2:AB$153,3,FALSE)</f>
        <v>0</v>
      </c>
      <c r="V101" s="20">
        <f>VLOOKUP(B101,'[7]SS Masterlist Tranche 3-2024'!B$12:T$163,19,FALSE)</f>
        <v>0</v>
      </c>
      <c r="W101" s="20">
        <v>0</v>
      </c>
      <c r="X101" s="20">
        <v>0</v>
      </c>
      <c r="Y101" s="20">
        <f t="shared" si="19"/>
        <v>300</v>
      </c>
      <c r="Z101" s="20">
        <f t="shared" si="19"/>
        <v>300</v>
      </c>
      <c r="AA101" s="20">
        <f t="shared" si="19"/>
        <v>300</v>
      </c>
      <c r="AB101" s="20">
        <f t="shared" si="19"/>
        <v>300</v>
      </c>
      <c r="AC101" s="20">
        <f t="shared" si="19"/>
        <v>302</v>
      </c>
      <c r="AD101" s="20">
        <f t="shared" si="20"/>
        <v>0</v>
      </c>
      <c r="AE101" s="22">
        <v>84000</v>
      </c>
      <c r="AF101" s="17" t="s">
        <v>45</v>
      </c>
    </row>
    <row r="102" spans="1:32" x14ac:dyDescent="0.25">
      <c r="A102" s="26">
        <v>100</v>
      </c>
      <c r="B102" s="23" t="s">
        <v>324</v>
      </c>
      <c r="C102" s="10" t="s">
        <v>325</v>
      </c>
      <c r="D102" s="10" t="s">
        <v>35</v>
      </c>
      <c r="E102" s="10" t="s">
        <v>65</v>
      </c>
      <c r="F102" s="10" t="s">
        <v>37</v>
      </c>
      <c r="G102" s="10" t="s">
        <v>38</v>
      </c>
      <c r="H102" s="10" t="s">
        <v>326</v>
      </c>
      <c r="I102" s="10" t="s">
        <v>52</v>
      </c>
      <c r="J102" s="10" t="s">
        <v>327</v>
      </c>
      <c r="K102" s="10" t="s">
        <v>328</v>
      </c>
      <c r="L102" s="10" t="s">
        <v>1</v>
      </c>
      <c r="M102" s="11" t="s">
        <v>55</v>
      </c>
      <c r="N102" s="10" t="s">
        <v>62</v>
      </c>
      <c r="O102" s="12">
        <v>158</v>
      </c>
      <c r="P102" s="13">
        <f>VLOOKUP(B102,'[6]School Detailed Data'!A$11:CG$115,85,FALSE)</f>
        <v>158</v>
      </c>
      <c r="Q102" s="18">
        <f>VLOOKUP(B102,'[7]SS Masterlist Tranche 3-2024'!B$12:Q$163,16,FALSE)</f>
        <v>158</v>
      </c>
      <c r="R102" s="19">
        <v>156</v>
      </c>
      <c r="S102" s="20">
        <v>157</v>
      </c>
      <c r="T102" s="20">
        <v>6</v>
      </c>
      <c r="U102" s="20">
        <f>VLOOKUP(B102,'[6]Student Data Wthout BRN'!Z$2:AB$153,3,FALSE)</f>
        <v>6</v>
      </c>
      <c r="V102" s="20">
        <f>VLOOKUP(B102,'[7]SS Masterlist Tranche 3-2024'!B$12:T$163,19,FALSE)</f>
        <v>6</v>
      </c>
      <c r="W102" s="20">
        <v>6</v>
      </c>
      <c r="X102" s="20">
        <v>6</v>
      </c>
      <c r="Y102" s="20">
        <f t="shared" si="19"/>
        <v>152</v>
      </c>
      <c r="Z102" s="20">
        <f t="shared" si="19"/>
        <v>152</v>
      </c>
      <c r="AA102" s="20">
        <f t="shared" si="19"/>
        <v>152</v>
      </c>
      <c r="AB102" s="20">
        <f t="shared" si="19"/>
        <v>150</v>
      </c>
      <c r="AC102" s="20">
        <f t="shared" si="19"/>
        <v>151</v>
      </c>
      <c r="AD102" s="20">
        <f t="shared" si="20"/>
        <v>0</v>
      </c>
      <c r="AE102" s="22">
        <v>42000</v>
      </c>
      <c r="AF102" s="17" t="s">
        <v>45</v>
      </c>
    </row>
    <row r="103" spans="1:32" x14ac:dyDescent="0.25">
      <c r="A103" s="9">
        <v>101</v>
      </c>
      <c r="B103" s="23" t="s">
        <v>79</v>
      </c>
      <c r="C103" s="10" t="s">
        <v>80</v>
      </c>
      <c r="D103" s="10" t="s">
        <v>35</v>
      </c>
      <c r="E103" s="10" t="s">
        <v>65</v>
      </c>
      <c r="F103" s="10" t="s">
        <v>37</v>
      </c>
      <c r="G103" s="10" t="s">
        <v>38</v>
      </c>
      <c r="H103" s="10" t="s">
        <v>59</v>
      </c>
      <c r="I103" s="10" t="s">
        <v>52</v>
      </c>
      <c r="J103" s="10" t="s">
        <v>81</v>
      </c>
      <c r="K103" s="10" t="s">
        <v>82</v>
      </c>
      <c r="L103" s="10" t="s">
        <v>1</v>
      </c>
      <c r="M103" s="11" t="s">
        <v>55</v>
      </c>
      <c r="N103" s="10" t="s">
        <v>44</v>
      </c>
      <c r="O103" s="12">
        <v>1034</v>
      </c>
      <c r="P103" s="13">
        <f>VLOOKUP(B103,'[6]School Detailed Data'!A$11:CG$115,85,FALSE)</f>
        <v>1038</v>
      </c>
      <c r="Q103" s="18">
        <f>VLOOKUP(B103,'[7]SS Masterlist Tranche 3-2024'!B$12:Q$163,16,FALSE)</f>
        <v>1038</v>
      </c>
      <c r="R103" s="19">
        <v>1045</v>
      </c>
      <c r="S103" s="20">
        <v>1049</v>
      </c>
      <c r="T103" s="20">
        <v>8</v>
      </c>
      <c r="U103" s="20">
        <f>VLOOKUP(B103,'[6]Student Data Wthout BRN'!Z$2:AB$153,3,FALSE)</f>
        <v>9</v>
      </c>
      <c r="V103" s="20">
        <f>VLOOKUP(B103,'[7]SS Masterlist Tranche 3-2024'!B$12:T$163,19,FALSE)</f>
        <v>8</v>
      </c>
      <c r="W103" s="20">
        <v>9</v>
      </c>
      <c r="X103" s="20">
        <v>9</v>
      </c>
      <c r="Y103" s="20">
        <f t="shared" si="19"/>
        <v>1026</v>
      </c>
      <c r="Z103" s="20">
        <f t="shared" si="19"/>
        <v>1029</v>
      </c>
      <c r="AA103" s="20">
        <f t="shared" si="19"/>
        <v>1030</v>
      </c>
      <c r="AB103" s="20">
        <f t="shared" si="19"/>
        <v>1036</v>
      </c>
      <c r="AC103" s="20">
        <f t="shared" si="19"/>
        <v>1040</v>
      </c>
      <c r="AD103" s="20">
        <f t="shared" si="20"/>
        <v>3</v>
      </c>
      <c r="AE103" s="22">
        <v>168000</v>
      </c>
      <c r="AF103" s="17" t="s">
        <v>45</v>
      </c>
    </row>
    <row r="104" spans="1:32" x14ac:dyDescent="0.25">
      <c r="A104" s="26">
        <v>102</v>
      </c>
      <c r="B104" s="23" t="s">
        <v>83</v>
      </c>
      <c r="C104" s="10" t="s">
        <v>84</v>
      </c>
      <c r="D104" s="10" t="s">
        <v>35</v>
      </c>
      <c r="E104" s="10" t="s">
        <v>85</v>
      </c>
      <c r="F104" s="10" t="s">
        <v>49</v>
      </c>
      <c r="G104" s="10" t="s">
        <v>50</v>
      </c>
      <c r="H104" s="10" t="s">
        <v>59</v>
      </c>
      <c r="I104" s="10" t="s">
        <v>52</v>
      </c>
      <c r="J104" s="10" t="s">
        <v>86</v>
      </c>
      <c r="K104" s="10" t="s">
        <v>87</v>
      </c>
      <c r="L104" s="10" t="s">
        <v>1</v>
      </c>
      <c r="M104" s="11" t="s">
        <v>55</v>
      </c>
      <c r="N104" s="10" t="s">
        <v>62</v>
      </c>
      <c r="O104" s="12">
        <v>488</v>
      </c>
      <c r="P104" s="13">
        <f>VLOOKUP(B104,'[6]School Detailed Data'!A$11:CG$115,85,FALSE)</f>
        <v>491</v>
      </c>
      <c r="Q104" s="18">
        <f>VLOOKUP(B104,'[7]SS Masterlist Tranche 3-2024'!B$12:Q$163,16,FALSE)</f>
        <v>491</v>
      </c>
      <c r="R104" s="19">
        <v>491</v>
      </c>
      <c r="S104" s="20">
        <v>491</v>
      </c>
      <c r="T104" s="20">
        <v>24</v>
      </c>
      <c r="U104" s="20">
        <f>VLOOKUP(B104,'[6]Student Data Wthout BRN'!Z$2:AB$153,3,FALSE)</f>
        <v>16</v>
      </c>
      <c r="V104" s="20">
        <f>VLOOKUP(B104,'[7]SS Masterlist Tranche 3-2024'!B$12:T$163,19,FALSE)</f>
        <v>24</v>
      </c>
      <c r="W104" s="20">
        <v>16</v>
      </c>
      <c r="X104" s="20">
        <v>15</v>
      </c>
      <c r="Y104" s="20">
        <f t="shared" si="19"/>
        <v>464</v>
      </c>
      <c r="Z104" s="20">
        <f t="shared" si="19"/>
        <v>475</v>
      </c>
      <c r="AA104" s="20">
        <f t="shared" si="19"/>
        <v>467</v>
      </c>
      <c r="AB104" s="20">
        <f t="shared" si="19"/>
        <v>475</v>
      </c>
      <c r="AC104" s="20">
        <f t="shared" si="19"/>
        <v>476</v>
      </c>
      <c r="AD104" s="20">
        <f t="shared" si="20"/>
        <v>11</v>
      </c>
      <c r="AE104" s="22">
        <v>42000</v>
      </c>
      <c r="AF104" s="17" t="s">
        <v>45</v>
      </c>
    </row>
    <row r="105" spans="1:32" x14ac:dyDescent="0.25">
      <c r="A105" s="9">
        <v>103</v>
      </c>
      <c r="B105" s="23" t="s">
        <v>292</v>
      </c>
      <c r="C105" s="10" t="s">
        <v>293</v>
      </c>
      <c r="D105" s="10" t="s">
        <v>35</v>
      </c>
      <c r="E105" s="10" t="s">
        <v>266</v>
      </c>
      <c r="F105" s="10" t="s">
        <v>37</v>
      </c>
      <c r="G105" s="10" t="s">
        <v>38</v>
      </c>
      <c r="H105" s="10" t="s">
        <v>117</v>
      </c>
      <c r="I105" s="10" t="s">
        <v>112</v>
      </c>
      <c r="J105" s="10" t="s">
        <v>294</v>
      </c>
      <c r="K105" s="10" t="s">
        <v>295</v>
      </c>
      <c r="L105" s="10" t="s">
        <v>1</v>
      </c>
      <c r="M105" s="11" t="s">
        <v>43</v>
      </c>
      <c r="N105" s="10" t="s">
        <v>62</v>
      </c>
      <c r="O105" s="12">
        <v>207</v>
      </c>
      <c r="P105" s="13">
        <f>VLOOKUP(B105,'[6]School Detailed Data'!A$11:CG$115,85,FALSE)</f>
        <v>207</v>
      </c>
      <c r="Q105" s="18">
        <f>VLOOKUP(B105,'[7]SS Masterlist Tranche 3-2024'!B$12:Q$163,16,FALSE)</f>
        <v>207</v>
      </c>
      <c r="R105" s="19">
        <v>208</v>
      </c>
      <c r="S105" s="20">
        <v>198</v>
      </c>
      <c r="T105" s="20">
        <v>17</v>
      </c>
      <c r="U105" s="20">
        <f>VLOOKUP(B105,'[6]Student Data Wthout BRN'!Z$2:AB$153,3,FALSE)</f>
        <v>17</v>
      </c>
      <c r="V105" s="20">
        <f>VLOOKUP(B105,'[7]SS Masterlist Tranche 3-2024'!B$12:T$163,19,FALSE)</f>
        <v>17</v>
      </c>
      <c r="W105" s="20">
        <v>17</v>
      </c>
      <c r="X105" s="20">
        <v>16</v>
      </c>
      <c r="Y105" s="20">
        <f t="shared" si="19"/>
        <v>190</v>
      </c>
      <c r="Z105" s="20">
        <f t="shared" si="19"/>
        <v>190</v>
      </c>
      <c r="AA105" s="20">
        <f t="shared" si="19"/>
        <v>190</v>
      </c>
      <c r="AB105" s="20">
        <f t="shared" si="19"/>
        <v>191</v>
      </c>
      <c r="AC105" s="20">
        <f t="shared" si="19"/>
        <v>182</v>
      </c>
      <c r="AD105" s="20">
        <f t="shared" si="20"/>
        <v>0</v>
      </c>
      <c r="AE105" s="22">
        <v>42000</v>
      </c>
      <c r="AF105" s="17" t="s">
        <v>45</v>
      </c>
    </row>
    <row r="106" spans="1:32" x14ac:dyDescent="0.25">
      <c r="A106" s="26">
        <v>104</v>
      </c>
      <c r="B106" s="23" t="s">
        <v>264</v>
      </c>
      <c r="C106" s="10" t="s">
        <v>265</v>
      </c>
      <c r="D106" s="10" t="s">
        <v>35</v>
      </c>
      <c r="E106" s="10" t="s">
        <v>266</v>
      </c>
      <c r="F106" s="10" t="s">
        <v>37</v>
      </c>
      <c r="G106" s="10" t="s">
        <v>38</v>
      </c>
      <c r="H106" s="10" t="s">
        <v>267</v>
      </c>
      <c r="I106" s="10" t="s">
        <v>112</v>
      </c>
      <c r="J106" s="10" t="s">
        <v>268</v>
      </c>
      <c r="K106" s="10" t="s">
        <v>269</v>
      </c>
      <c r="L106" s="10" t="s">
        <v>1</v>
      </c>
      <c r="M106" s="11" t="s">
        <v>55</v>
      </c>
      <c r="N106" s="10" t="s">
        <v>62</v>
      </c>
      <c r="O106" s="12">
        <v>176</v>
      </c>
      <c r="P106" s="13">
        <f>VLOOKUP(B106,'[6]School Detailed Data'!A$11:CG$115,85,FALSE)</f>
        <v>176</v>
      </c>
      <c r="Q106" s="18">
        <f>VLOOKUP(B106,'[7]SS Masterlist Tranche 3-2024'!B$12:Q$163,16,FALSE)</f>
        <v>205</v>
      </c>
      <c r="R106" s="19">
        <v>205</v>
      </c>
      <c r="S106" s="20">
        <v>205</v>
      </c>
      <c r="T106" s="20">
        <v>6</v>
      </c>
      <c r="U106" s="20">
        <f>VLOOKUP(B106,'[6]Student Data Wthout BRN'!Z$2:AB$153,3,FALSE)</f>
        <v>6</v>
      </c>
      <c r="V106" s="20">
        <f>VLOOKUP(B106,'[7]SS Masterlist Tranche 3-2024'!B$12:T$163,19,FALSE)</f>
        <v>6</v>
      </c>
      <c r="W106" s="20">
        <v>6</v>
      </c>
      <c r="X106" s="20">
        <v>5</v>
      </c>
      <c r="Y106" s="20">
        <f t="shared" si="19"/>
        <v>170</v>
      </c>
      <c r="Z106" s="20">
        <f t="shared" si="19"/>
        <v>170</v>
      </c>
      <c r="AA106" s="20">
        <f t="shared" si="19"/>
        <v>199</v>
      </c>
      <c r="AB106" s="20">
        <f t="shared" si="19"/>
        <v>199</v>
      </c>
      <c r="AC106" s="20">
        <f t="shared" si="19"/>
        <v>200</v>
      </c>
      <c r="AD106" s="20">
        <f t="shared" si="20"/>
        <v>0</v>
      </c>
      <c r="AE106" s="22">
        <v>42000</v>
      </c>
      <c r="AF106" s="17" t="s">
        <v>45</v>
      </c>
    </row>
    <row r="107" spans="1:32" x14ac:dyDescent="0.25">
      <c r="A107" s="9">
        <v>105</v>
      </c>
      <c r="B107" s="23" t="s">
        <v>270</v>
      </c>
      <c r="C107" s="10" t="s">
        <v>271</v>
      </c>
      <c r="D107" s="10" t="s">
        <v>35</v>
      </c>
      <c r="E107" s="10" t="s">
        <v>76</v>
      </c>
      <c r="F107" s="10" t="s">
        <v>49</v>
      </c>
      <c r="G107" s="10" t="s">
        <v>50</v>
      </c>
      <c r="H107" s="10" t="s">
        <v>117</v>
      </c>
      <c r="I107" s="10" t="s">
        <v>112</v>
      </c>
      <c r="J107" s="10" t="s">
        <v>272</v>
      </c>
      <c r="K107" s="10" t="s">
        <v>273</v>
      </c>
      <c r="L107" s="10" t="s">
        <v>1</v>
      </c>
      <c r="M107" s="11" t="s">
        <v>55</v>
      </c>
      <c r="N107" s="10" t="s">
        <v>62</v>
      </c>
      <c r="O107" s="12">
        <v>348</v>
      </c>
      <c r="P107" s="13">
        <f>VLOOKUP(B107,'[6]School Detailed Data'!A$11:CG$115,85,FALSE)</f>
        <v>348</v>
      </c>
      <c r="Q107" s="18">
        <f>VLOOKUP(B107,'[7]SS Masterlist Tranche 3-2024'!B$12:Q$163,16,FALSE)</f>
        <v>379</v>
      </c>
      <c r="R107" s="19">
        <v>379</v>
      </c>
      <c r="S107" s="20">
        <v>379</v>
      </c>
      <c r="T107" s="20">
        <v>45</v>
      </c>
      <c r="U107" s="20">
        <f>VLOOKUP(B107,'[6]Student Data Wthout BRN'!Z$2:AB$153,3,FALSE)</f>
        <v>45</v>
      </c>
      <c r="V107" s="20">
        <f>VLOOKUP(B107,'[7]SS Masterlist Tranche 3-2024'!B$12:T$163,19,FALSE)</f>
        <v>45</v>
      </c>
      <c r="W107" s="20">
        <v>43</v>
      </c>
      <c r="X107" s="20">
        <v>42</v>
      </c>
      <c r="Y107" s="20">
        <f t="shared" si="19"/>
        <v>303</v>
      </c>
      <c r="Z107" s="20">
        <f t="shared" si="19"/>
        <v>303</v>
      </c>
      <c r="AA107" s="20">
        <f t="shared" si="19"/>
        <v>334</v>
      </c>
      <c r="AB107" s="20">
        <f t="shared" si="19"/>
        <v>336</v>
      </c>
      <c r="AC107" s="20">
        <f t="shared" si="19"/>
        <v>337</v>
      </c>
      <c r="AD107" s="20">
        <f t="shared" si="20"/>
        <v>0</v>
      </c>
      <c r="AE107" s="22">
        <v>42000</v>
      </c>
      <c r="AF107" s="17" t="s">
        <v>45</v>
      </c>
    </row>
    <row r="108" spans="1:32" x14ac:dyDescent="0.25">
      <c r="A108" s="26">
        <v>106</v>
      </c>
      <c r="B108" s="23" t="s">
        <v>329</v>
      </c>
      <c r="C108" s="10" t="s">
        <v>330</v>
      </c>
      <c r="D108" s="10" t="s">
        <v>70</v>
      </c>
      <c r="E108" s="10" t="s">
        <v>97</v>
      </c>
      <c r="F108" s="10" t="s">
        <v>49</v>
      </c>
      <c r="G108" s="10" t="s">
        <v>50</v>
      </c>
      <c r="H108" s="10" t="s">
        <v>117</v>
      </c>
      <c r="I108" s="10" t="s">
        <v>112</v>
      </c>
      <c r="J108" s="10" t="s">
        <v>331</v>
      </c>
      <c r="K108" s="10" t="s">
        <v>332</v>
      </c>
      <c r="L108" s="10" t="s">
        <v>1</v>
      </c>
      <c r="M108" s="11" t="s">
        <v>55</v>
      </c>
      <c r="N108" s="10" t="s">
        <v>217</v>
      </c>
      <c r="O108" s="12">
        <v>388</v>
      </c>
      <c r="P108" s="13">
        <f>VLOOKUP(B108,'[6]School Detailed Data'!A$11:CG$115,85,FALSE)</f>
        <v>388</v>
      </c>
      <c r="Q108" s="18">
        <f>VLOOKUP(B108,'[7]SS Masterlist Tranche 3-2024'!B$12:Q$163,16,FALSE)</f>
        <v>388</v>
      </c>
      <c r="R108" s="19">
        <v>388</v>
      </c>
      <c r="S108" s="20">
        <v>388</v>
      </c>
      <c r="T108" s="20">
        <v>23</v>
      </c>
      <c r="U108" s="20">
        <f>VLOOKUP(B108,'[6]Student Data Wthout BRN'!Z$2:AB$153,3,FALSE)</f>
        <v>23</v>
      </c>
      <c r="V108" s="20">
        <f>VLOOKUP(B108,'[7]SS Masterlist Tranche 3-2024'!B$12:T$163,19,FALSE)</f>
        <v>23</v>
      </c>
      <c r="W108" s="20">
        <v>23</v>
      </c>
      <c r="X108" s="20">
        <v>22</v>
      </c>
      <c r="Y108" s="20">
        <f t="shared" si="19"/>
        <v>365</v>
      </c>
      <c r="Z108" s="20">
        <f t="shared" si="19"/>
        <v>365</v>
      </c>
      <c r="AA108" s="20">
        <f t="shared" si="19"/>
        <v>365</v>
      </c>
      <c r="AB108" s="20">
        <f t="shared" si="19"/>
        <v>365</v>
      </c>
      <c r="AC108" s="20">
        <f t="shared" si="19"/>
        <v>366</v>
      </c>
      <c r="AD108" s="20">
        <f t="shared" si="20"/>
        <v>0</v>
      </c>
      <c r="AE108" s="22">
        <v>42000</v>
      </c>
      <c r="AF108" s="17" t="s">
        <v>45</v>
      </c>
    </row>
    <row r="109" spans="1:32" x14ac:dyDescent="0.25">
      <c r="A109" s="9">
        <v>107</v>
      </c>
      <c r="B109" s="23" t="s">
        <v>115</v>
      </c>
      <c r="C109" s="10" t="s">
        <v>116</v>
      </c>
      <c r="D109" s="10" t="s">
        <v>35</v>
      </c>
      <c r="E109" s="10" t="s">
        <v>58</v>
      </c>
      <c r="F109" s="10" t="s">
        <v>49</v>
      </c>
      <c r="G109" s="10" t="s">
        <v>50</v>
      </c>
      <c r="H109" s="10" t="s">
        <v>117</v>
      </c>
      <c r="I109" s="10" t="s">
        <v>112</v>
      </c>
      <c r="J109" s="10" t="s">
        <v>118</v>
      </c>
      <c r="K109" s="10" t="s">
        <v>119</v>
      </c>
      <c r="L109" s="10" t="s">
        <v>1</v>
      </c>
      <c r="M109" s="11" t="s">
        <v>55</v>
      </c>
      <c r="N109" s="10" t="s">
        <v>44</v>
      </c>
      <c r="O109" s="12">
        <v>365</v>
      </c>
      <c r="P109" s="13">
        <f>VLOOKUP(B109,'[6]School Detailed Data'!A$11:CG$115,85,FALSE)</f>
        <v>366</v>
      </c>
      <c r="Q109" s="18">
        <f>VLOOKUP(B109,'[7]SS Masterlist Tranche 3-2024'!B$12:Q$163,16,FALSE)</f>
        <v>366</v>
      </c>
      <c r="R109" s="19">
        <v>365</v>
      </c>
      <c r="S109" s="20">
        <v>365</v>
      </c>
      <c r="T109" s="20">
        <v>20</v>
      </c>
      <c r="U109" s="20">
        <f>VLOOKUP(B109,'[6]Student Data Wthout BRN'!Z$2:AB$153,3,FALSE)</f>
        <v>20</v>
      </c>
      <c r="V109" s="20">
        <f>VLOOKUP(B109,'[7]SS Masterlist Tranche 3-2024'!B$12:T$163,19,FALSE)</f>
        <v>20</v>
      </c>
      <c r="W109" s="20">
        <v>20</v>
      </c>
      <c r="X109" s="20">
        <v>19</v>
      </c>
      <c r="Y109" s="20">
        <f t="shared" si="19"/>
        <v>345</v>
      </c>
      <c r="Z109" s="20">
        <f t="shared" si="19"/>
        <v>346</v>
      </c>
      <c r="AA109" s="20">
        <f t="shared" si="19"/>
        <v>346</v>
      </c>
      <c r="AB109" s="20">
        <f t="shared" si="19"/>
        <v>345</v>
      </c>
      <c r="AC109" s="20">
        <f t="shared" si="19"/>
        <v>346</v>
      </c>
      <c r="AD109" s="20">
        <f t="shared" si="20"/>
        <v>1</v>
      </c>
      <c r="AE109" s="22">
        <v>42000</v>
      </c>
      <c r="AF109" s="17" t="s">
        <v>45</v>
      </c>
    </row>
    <row r="110" spans="1:32" x14ac:dyDescent="0.25">
      <c r="A110" s="26">
        <v>108</v>
      </c>
      <c r="B110" s="23" t="s">
        <v>127</v>
      </c>
      <c r="C110" s="10" t="s">
        <v>128</v>
      </c>
      <c r="D110" s="10" t="s">
        <v>70</v>
      </c>
      <c r="E110" s="10" t="s">
        <v>122</v>
      </c>
      <c r="F110" s="10" t="s">
        <v>37</v>
      </c>
      <c r="G110" s="10" t="s">
        <v>38</v>
      </c>
      <c r="H110" s="10" t="s">
        <v>123</v>
      </c>
      <c r="I110" s="10" t="s">
        <v>124</v>
      </c>
      <c r="J110" s="10" t="s">
        <v>129</v>
      </c>
      <c r="K110" s="10" t="s">
        <v>130</v>
      </c>
      <c r="L110" s="10" t="s">
        <v>1</v>
      </c>
      <c r="M110" s="11" t="s">
        <v>55</v>
      </c>
      <c r="N110" s="10" t="s">
        <v>131</v>
      </c>
      <c r="O110" s="12">
        <v>939</v>
      </c>
      <c r="P110" s="13">
        <f>VLOOKUP(B110,'[6]School Detailed Data'!A$11:CG$115,85,FALSE)</f>
        <v>939</v>
      </c>
      <c r="Q110" s="18">
        <f>VLOOKUP(B110,'[7]SS Masterlist Tranche 3-2024'!B$12:Q$163,16,FALSE)</f>
        <v>1177</v>
      </c>
      <c r="R110" s="19">
        <v>1177</v>
      </c>
      <c r="S110" s="20">
        <v>1178</v>
      </c>
      <c r="T110" s="20">
        <v>18</v>
      </c>
      <c r="U110" s="20">
        <f>VLOOKUP(B110,'[6]Student Data Wthout BRN'!Z$2:AB$153,3,FALSE)</f>
        <v>16</v>
      </c>
      <c r="V110" s="20">
        <f>VLOOKUP(B110,'[7]SS Masterlist Tranche 3-2024'!B$12:T$163,19,FALSE)</f>
        <v>18</v>
      </c>
      <c r="W110" s="20">
        <v>15</v>
      </c>
      <c r="X110" s="20">
        <v>15</v>
      </c>
      <c r="Y110" s="20">
        <f t="shared" si="19"/>
        <v>921</v>
      </c>
      <c r="Z110" s="20">
        <f t="shared" si="19"/>
        <v>923</v>
      </c>
      <c r="AA110" s="20">
        <f t="shared" si="19"/>
        <v>1159</v>
      </c>
      <c r="AB110" s="20">
        <f t="shared" si="19"/>
        <v>1162</v>
      </c>
      <c r="AC110" s="20">
        <f t="shared" si="19"/>
        <v>1163</v>
      </c>
      <c r="AD110" s="20">
        <f t="shared" si="20"/>
        <v>2</v>
      </c>
      <c r="AE110" s="22">
        <v>42000</v>
      </c>
      <c r="AF110" s="17" t="s">
        <v>45</v>
      </c>
    </row>
    <row r="111" spans="1:32" x14ac:dyDescent="0.25">
      <c r="A111" s="9">
        <v>109</v>
      </c>
      <c r="B111" s="23" t="s">
        <v>142</v>
      </c>
      <c r="C111" s="10" t="s">
        <v>143</v>
      </c>
      <c r="D111" s="10" t="s">
        <v>35</v>
      </c>
      <c r="E111" s="10" t="s">
        <v>48</v>
      </c>
      <c r="F111" s="10" t="s">
        <v>49</v>
      </c>
      <c r="G111" s="10" t="s">
        <v>50</v>
      </c>
      <c r="H111" s="10" t="s">
        <v>123</v>
      </c>
      <c r="I111" s="10" t="s">
        <v>124</v>
      </c>
      <c r="J111" s="10" t="s">
        <v>144</v>
      </c>
      <c r="K111" s="10" t="s">
        <v>145</v>
      </c>
      <c r="L111" s="10" t="s">
        <v>1</v>
      </c>
      <c r="M111" s="11" t="s">
        <v>55</v>
      </c>
      <c r="N111" s="10" t="s">
        <v>44</v>
      </c>
      <c r="O111" s="12">
        <v>677</v>
      </c>
      <c r="P111" s="13">
        <f>VLOOKUP(B111,'[6]School Detailed Data'!A$11:CG$115,85,FALSE)</f>
        <v>680</v>
      </c>
      <c r="Q111" s="18">
        <f>VLOOKUP(B111,'[7]SS Masterlist Tranche 3-2024'!B$12:Q$163,16,FALSE)</f>
        <v>680</v>
      </c>
      <c r="R111" s="19">
        <v>683</v>
      </c>
      <c r="S111" s="20">
        <v>683</v>
      </c>
      <c r="T111" s="20">
        <v>37</v>
      </c>
      <c r="U111" s="20">
        <f>VLOOKUP(B111,'[6]Student Data Wthout BRN'!Z$2:AB$153,3,FALSE)</f>
        <v>32</v>
      </c>
      <c r="V111" s="20">
        <f>VLOOKUP(B111,'[7]SS Masterlist Tranche 3-2024'!B$12:T$163,19,FALSE)</f>
        <v>37</v>
      </c>
      <c r="W111" s="20">
        <v>32</v>
      </c>
      <c r="X111" s="20">
        <v>29</v>
      </c>
      <c r="Y111" s="20">
        <f t="shared" si="19"/>
        <v>640</v>
      </c>
      <c r="Z111" s="20">
        <f t="shared" si="19"/>
        <v>648</v>
      </c>
      <c r="AA111" s="20">
        <f t="shared" si="19"/>
        <v>643</v>
      </c>
      <c r="AB111" s="20">
        <f t="shared" si="19"/>
        <v>651</v>
      </c>
      <c r="AC111" s="20">
        <f t="shared" si="19"/>
        <v>654</v>
      </c>
      <c r="AD111" s="20">
        <f t="shared" si="20"/>
        <v>8</v>
      </c>
      <c r="AE111" s="22">
        <v>126000</v>
      </c>
      <c r="AF111" s="17" t="s">
        <v>45</v>
      </c>
    </row>
    <row r="112" spans="1:32" x14ac:dyDescent="0.25">
      <c r="A112" s="26">
        <v>110</v>
      </c>
      <c r="B112" s="23" t="s">
        <v>177</v>
      </c>
      <c r="C112" s="10" t="s">
        <v>178</v>
      </c>
      <c r="D112" s="10" t="s">
        <v>35</v>
      </c>
      <c r="E112" s="10" t="s">
        <v>85</v>
      </c>
      <c r="F112" s="10" t="s">
        <v>49</v>
      </c>
      <c r="G112" s="10" t="s">
        <v>50</v>
      </c>
      <c r="H112" s="10" t="s">
        <v>123</v>
      </c>
      <c r="I112" s="10" t="s">
        <v>124</v>
      </c>
      <c r="J112" s="10" t="s">
        <v>179</v>
      </c>
      <c r="K112" s="10" t="s">
        <v>180</v>
      </c>
      <c r="L112" s="10" t="s">
        <v>1</v>
      </c>
      <c r="M112" s="11" t="s">
        <v>43</v>
      </c>
      <c r="N112" s="10" t="s">
        <v>62</v>
      </c>
      <c r="O112" s="12">
        <v>169</v>
      </c>
      <c r="P112" s="13">
        <f>VLOOKUP(B112,'[6]School Detailed Data'!A$11:CG$115,85,FALSE)</f>
        <v>169</v>
      </c>
      <c r="Q112" s="18">
        <f>VLOOKUP(B112,'[7]SS Masterlist Tranche 3-2024'!B$12:Q$163,16,FALSE)</f>
        <v>169</v>
      </c>
      <c r="R112" s="19">
        <v>169</v>
      </c>
      <c r="S112" s="20">
        <v>169</v>
      </c>
      <c r="T112" s="20">
        <v>53</v>
      </c>
      <c r="U112" s="20">
        <f>VLOOKUP(B112,'[6]Student Data Wthout BRN'!Z$2:AB$153,3,FALSE)</f>
        <v>46</v>
      </c>
      <c r="V112" s="20">
        <f>VLOOKUP(B112,'[7]SS Masterlist Tranche 3-2024'!B$12:T$163,19,FALSE)</f>
        <v>53</v>
      </c>
      <c r="W112" s="20">
        <v>45</v>
      </c>
      <c r="X112" s="20">
        <v>44</v>
      </c>
      <c r="Y112" s="20">
        <f t="shared" si="19"/>
        <v>116</v>
      </c>
      <c r="Z112" s="20">
        <f t="shared" si="19"/>
        <v>123</v>
      </c>
      <c r="AA112" s="20">
        <f t="shared" si="19"/>
        <v>116</v>
      </c>
      <c r="AB112" s="20">
        <f t="shared" si="19"/>
        <v>124</v>
      </c>
      <c r="AC112" s="20">
        <f t="shared" si="19"/>
        <v>125</v>
      </c>
      <c r="AD112" s="20">
        <f t="shared" si="20"/>
        <v>7</v>
      </c>
      <c r="AE112" s="22">
        <v>42000</v>
      </c>
      <c r="AF112" s="17" t="s">
        <v>45</v>
      </c>
    </row>
    <row r="113" spans="1:32" x14ac:dyDescent="0.25">
      <c r="A113" s="9">
        <v>111</v>
      </c>
      <c r="B113" s="23" t="s">
        <v>333</v>
      </c>
      <c r="C113" s="10" t="s">
        <v>334</v>
      </c>
      <c r="D113" s="10" t="s">
        <v>70</v>
      </c>
      <c r="E113" s="10" t="s">
        <v>122</v>
      </c>
      <c r="F113" s="10" t="s">
        <v>37</v>
      </c>
      <c r="G113" s="10" t="s">
        <v>38</v>
      </c>
      <c r="H113" s="10" t="s">
        <v>123</v>
      </c>
      <c r="I113" s="10" t="s">
        <v>124</v>
      </c>
      <c r="J113" s="10" t="s">
        <v>335</v>
      </c>
      <c r="K113" s="10" t="s">
        <v>336</v>
      </c>
      <c r="L113" s="10" t="s">
        <v>1</v>
      </c>
      <c r="M113" s="11" t="s">
        <v>43</v>
      </c>
      <c r="N113" s="10" t="s">
        <v>62</v>
      </c>
      <c r="O113" s="12">
        <v>76</v>
      </c>
      <c r="P113" s="13">
        <f>VLOOKUP(B113,'[6]School Detailed Data'!A$11:CG$115,85,FALSE)</f>
        <v>75</v>
      </c>
      <c r="Q113" s="18">
        <f>VLOOKUP(B113,'[7]SS Masterlist Tranche 3-2024'!B$12:Q$163,16,FALSE)</f>
        <v>75</v>
      </c>
      <c r="R113" s="19">
        <v>75</v>
      </c>
      <c r="S113" s="20">
        <v>74</v>
      </c>
      <c r="T113" s="20">
        <v>6</v>
      </c>
      <c r="U113" s="20">
        <f>VLOOKUP(B113,'[6]Student Data Wthout BRN'!Z$2:AB$153,3,FALSE)</f>
        <v>6</v>
      </c>
      <c r="V113" s="20">
        <f>VLOOKUP(B113,'[7]SS Masterlist Tranche 3-2024'!B$12:T$163,19,FALSE)</f>
        <v>6</v>
      </c>
      <c r="W113" s="20">
        <v>6</v>
      </c>
      <c r="X113" s="20">
        <v>6</v>
      </c>
      <c r="Y113" s="20">
        <f t="shared" si="19"/>
        <v>70</v>
      </c>
      <c r="Z113" s="20">
        <f t="shared" si="19"/>
        <v>69</v>
      </c>
      <c r="AA113" s="20">
        <f t="shared" si="19"/>
        <v>69</v>
      </c>
      <c r="AB113" s="20">
        <f t="shared" si="19"/>
        <v>69</v>
      </c>
      <c r="AC113" s="20">
        <f t="shared" si="19"/>
        <v>68</v>
      </c>
      <c r="AD113" s="20">
        <f t="shared" si="20"/>
        <v>-1</v>
      </c>
      <c r="AE113" s="22">
        <v>42000</v>
      </c>
      <c r="AF113" s="17" t="s">
        <v>45</v>
      </c>
    </row>
    <row r="114" spans="1:32" x14ac:dyDescent="0.25">
      <c r="A114" s="26">
        <v>112</v>
      </c>
      <c r="B114" s="23" t="s">
        <v>198</v>
      </c>
      <c r="C114" s="10" t="s">
        <v>199</v>
      </c>
      <c r="D114" s="10" t="s">
        <v>35</v>
      </c>
      <c r="E114" s="10" t="s">
        <v>189</v>
      </c>
      <c r="F114" s="10" t="s">
        <v>37</v>
      </c>
      <c r="G114" s="10" t="s">
        <v>38</v>
      </c>
      <c r="H114" s="10" t="s">
        <v>200</v>
      </c>
      <c r="I114" s="10" t="s">
        <v>191</v>
      </c>
      <c r="J114" s="10" t="s">
        <v>201</v>
      </c>
      <c r="K114" s="10" t="s">
        <v>202</v>
      </c>
      <c r="L114" s="10" t="s">
        <v>1</v>
      </c>
      <c r="M114" s="11" t="s">
        <v>55</v>
      </c>
      <c r="N114" s="10" t="s">
        <v>62</v>
      </c>
      <c r="O114" s="12">
        <v>204</v>
      </c>
      <c r="P114" s="13">
        <f>VLOOKUP(B114,'[6]School Detailed Data'!A$11:CG$115,85,FALSE)</f>
        <v>206</v>
      </c>
      <c r="Q114" s="18">
        <f>VLOOKUP(B114,'[7]SS Masterlist Tranche 3-2024'!B$12:Q$163,16,FALSE)</f>
        <v>206</v>
      </c>
      <c r="R114" s="19">
        <v>206</v>
      </c>
      <c r="S114" s="20">
        <v>201</v>
      </c>
      <c r="T114" s="20">
        <v>42</v>
      </c>
      <c r="U114" s="20">
        <f>VLOOKUP(B114,'[6]Student Data Wthout BRN'!Z$2:AB$153,3,FALSE)</f>
        <v>39</v>
      </c>
      <c r="V114" s="20">
        <f>VLOOKUP(B114,'[7]SS Masterlist Tranche 3-2024'!B$12:T$163,19,FALSE)</f>
        <v>42</v>
      </c>
      <c r="W114" s="20">
        <v>34</v>
      </c>
      <c r="X114" s="20">
        <v>32</v>
      </c>
      <c r="Y114" s="20">
        <f t="shared" ref="Y114:AC119" si="21">O114-T114</f>
        <v>162</v>
      </c>
      <c r="Z114" s="20">
        <f t="shared" si="21"/>
        <v>167</v>
      </c>
      <c r="AA114" s="20">
        <f t="shared" si="21"/>
        <v>164</v>
      </c>
      <c r="AB114" s="20">
        <f t="shared" si="21"/>
        <v>172</v>
      </c>
      <c r="AC114" s="20">
        <f t="shared" si="21"/>
        <v>169</v>
      </c>
      <c r="AD114" s="20">
        <f t="shared" si="20"/>
        <v>5</v>
      </c>
      <c r="AE114" s="22">
        <v>126000</v>
      </c>
      <c r="AF114" s="17" t="s">
        <v>141</v>
      </c>
    </row>
    <row r="115" spans="1:32" x14ac:dyDescent="0.25">
      <c r="A115" s="9">
        <v>113</v>
      </c>
      <c r="B115" s="23" t="s">
        <v>207</v>
      </c>
      <c r="C115" s="10" t="s">
        <v>208</v>
      </c>
      <c r="D115" s="10" t="s">
        <v>35</v>
      </c>
      <c r="E115" s="10" t="s">
        <v>48</v>
      </c>
      <c r="F115" s="10" t="s">
        <v>49</v>
      </c>
      <c r="G115" s="10" t="s">
        <v>50</v>
      </c>
      <c r="H115" s="10" t="s">
        <v>200</v>
      </c>
      <c r="I115" s="10" t="s">
        <v>191</v>
      </c>
      <c r="J115" s="10" t="s">
        <v>209</v>
      </c>
      <c r="K115" s="10" t="s">
        <v>210</v>
      </c>
      <c r="L115" s="10" t="s">
        <v>1</v>
      </c>
      <c r="M115" s="11" t="s">
        <v>55</v>
      </c>
      <c r="N115" s="10" t="s">
        <v>62</v>
      </c>
      <c r="O115" s="12">
        <v>298</v>
      </c>
      <c r="P115" s="13">
        <f>VLOOKUP(B115,'[6]School Detailed Data'!A$11:CG$115,85,FALSE)</f>
        <v>311</v>
      </c>
      <c r="Q115" s="18">
        <f>VLOOKUP(B115,'[7]SS Masterlist Tranche 3-2024'!B$12:Q$163,16,FALSE)</f>
        <v>451</v>
      </c>
      <c r="R115" s="19">
        <v>538</v>
      </c>
      <c r="S115" s="20">
        <v>539</v>
      </c>
      <c r="T115" s="20">
        <v>125</v>
      </c>
      <c r="U115" s="20">
        <f>VLOOKUP(B115,'[6]Student Data Wthout BRN'!Z$2:AB$153,3,FALSE)</f>
        <v>61</v>
      </c>
      <c r="V115" s="20">
        <f>VLOOKUP(B115,'[7]SS Masterlist Tranche 3-2024'!B$12:T$163,19,FALSE)</f>
        <v>125</v>
      </c>
      <c r="W115" s="20">
        <v>78</v>
      </c>
      <c r="X115" s="20">
        <v>77</v>
      </c>
      <c r="Y115" s="20">
        <f t="shared" si="21"/>
        <v>173</v>
      </c>
      <c r="Z115" s="20">
        <f t="shared" si="21"/>
        <v>250</v>
      </c>
      <c r="AA115" s="20">
        <f t="shared" si="21"/>
        <v>326</v>
      </c>
      <c r="AB115" s="20">
        <f t="shared" si="21"/>
        <v>460</v>
      </c>
      <c r="AC115" s="20">
        <f t="shared" si="21"/>
        <v>462</v>
      </c>
      <c r="AD115" s="20">
        <f t="shared" ref="AD115:AD119" si="22">Z115-Y115</f>
        <v>77</v>
      </c>
      <c r="AE115" s="22">
        <v>84000</v>
      </c>
      <c r="AF115" s="17" t="s">
        <v>45</v>
      </c>
    </row>
    <row r="116" spans="1:32" x14ac:dyDescent="0.25">
      <c r="A116" s="26">
        <v>114</v>
      </c>
      <c r="B116" s="23" t="s">
        <v>215</v>
      </c>
      <c r="C116" s="10" t="s">
        <v>216</v>
      </c>
      <c r="D116" s="10" t="s">
        <v>70</v>
      </c>
      <c r="E116" s="10" t="s">
        <v>189</v>
      </c>
      <c r="F116" s="10" t="s">
        <v>37</v>
      </c>
      <c r="G116" s="10" t="s">
        <v>38</v>
      </c>
      <c r="H116" s="10" t="s">
        <v>200</v>
      </c>
      <c r="I116" s="10" t="s">
        <v>191</v>
      </c>
      <c r="J116" s="10" t="s">
        <v>213</v>
      </c>
      <c r="K116" s="10" t="s">
        <v>214</v>
      </c>
      <c r="L116" s="10" t="s">
        <v>1</v>
      </c>
      <c r="M116" s="11" t="s">
        <v>43</v>
      </c>
      <c r="N116" s="10" t="s">
        <v>217</v>
      </c>
      <c r="O116" s="12">
        <v>158</v>
      </c>
      <c r="P116" s="13">
        <f>VLOOKUP(B116,'[6]School Detailed Data'!A$11:CG$115,85,FALSE)</f>
        <v>150</v>
      </c>
      <c r="Q116" s="18">
        <f>VLOOKUP(B116,'[7]SS Masterlist Tranche 3-2024'!B$12:Q$163,16,FALSE)</f>
        <v>170</v>
      </c>
      <c r="R116" s="19">
        <v>170</v>
      </c>
      <c r="S116" s="20">
        <v>170</v>
      </c>
      <c r="T116" s="20">
        <v>75</v>
      </c>
      <c r="U116" s="20">
        <f>VLOOKUP(B116,'[6]Student Data Wthout BRN'!Z$2:AB$153,3,FALSE)</f>
        <v>24</v>
      </c>
      <c r="V116" s="20">
        <f>VLOOKUP(B116,'[7]SS Masterlist Tranche 3-2024'!B$12:T$163,19,FALSE)</f>
        <v>75</v>
      </c>
      <c r="W116" s="20">
        <v>20</v>
      </c>
      <c r="X116" s="20">
        <v>14</v>
      </c>
      <c r="Y116" s="20">
        <f t="shared" si="21"/>
        <v>83</v>
      </c>
      <c r="Z116" s="20">
        <f t="shared" si="21"/>
        <v>126</v>
      </c>
      <c r="AA116" s="20">
        <f t="shared" si="21"/>
        <v>95</v>
      </c>
      <c r="AB116" s="20">
        <f t="shared" si="21"/>
        <v>150</v>
      </c>
      <c r="AC116" s="20">
        <f t="shared" si="21"/>
        <v>156</v>
      </c>
      <c r="AD116" s="20">
        <f t="shared" si="22"/>
        <v>43</v>
      </c>
      <c r="AE116" s="22">
        <v>252000</v>
      </c>
      <c r="AF116" s="17" t="s">
        <v>45</v>
      </c>
    </row>
    <row r="117" spans="1:32" x14ac:dyDescent="0.25">
      <c r="A117" s="9">
        <v>115</v>
      </c>
      <c r="B117" s="23" t="s">
        <v>284</v>
      </c>
      <c r="C117" s="10" t="s">
        <v>285</v>
      </c>
      <c r="D117" s="10" t="s">
        <v>35</v>
      </c>
      <c r="E117" s="10" t="s">
        <v>189</v>
      </c>
      <c r="F117" s="10" t="s">
        <v>37</v>
      </c>
      <c r="G117" s="10" t="s">
        <v>38</v>
      </c>
      <c r="H117" s="10" t="s">
        <v>200</v>
      </c>
      <c r="I117" s="10" t="s">
        <v>191</v>
      </c>
      <c r="J117" s="10" t="s">
        <v>286</v>
      </c>
      <c r="K117" s="10" t="s">
        <v>287</v>
      </c>
      <c r="L117" s="10" t="s">
        <v>1</v>
      </c>
      <c r="M117" s="11" t="s">
        <v>55</v>
      </c>
      <c r="N117" s="10" t="s">
        <v>217</v>
      </c>
      <c r="O117" s="12">
        <v>400</v>
      </c>
      <c r="P117" s="13">
        <f>VLOOKUP(B117,'[6]School Detailed Data'!A$11:CG$115,85,FALSE)</f>
        <v>400</v>
      </c>
      <c r="Q117" s="18">
        <f>VLOOKUP(B117,'[7]SS Masterlist Tranche 3-2024'!B$12:Q$163,16,FALSE)</f>
        <v>400</v>
      </c>
      <c r="R117" s="19">
        <v>291</v>
      </c>
      <c r="S117" s="20">
        <v>291</v>
      </c>
      <c r="T117" s="20">
        <v>375</v>
      </c>
      <c r="U117" s="20">
        <f>VLOOKUP(B117,'[6]Student Data Wthout BRN'!Z$2:AB$153,3,FALSE)</f>
        <v>366</v>
      </c>
      <c r="V117" s="20">
        <f>VLOOKUP(B117,'[7]SS Masterlist Tranche 3-2024'!B$12:T$163,19,FALSE)</f>
        <v>375</v>
      </c>
      <c r="W117" s="20">
        <v>22</v>
      </c>
      <c r="X117" s="20">
        <v>21</v>
      </c>
      <c r="Y117" s="20">
        <f t="shared" si="21"/>
        <v>25</v>
      </c>
      <c r="Z117" s="20">
        <f t="shared" si="21"/>
        <v>34</v>
      </c>
      <c r="AA117" s="20">
        <f t="shared" si="21"/>
        <v>25</v>
      </c>
      <c r="AB117" s="20">
        <f t="shared" si="21"/>
        <v>269</v>
      </c>
      <c r="AC117" s="20">
        <f t="shared" si="21"/>
        <v>270</v>
      </c>
      <c r="AD117" s="20">
        <f t="shared" si="22"/>
        <v>9</v>
      </c>
      <c r="AE117" s="22">
        <v>42000</v>
      </c>
      <c r="AF117" s="17" t="s">
        <v>164</v>
      </c>
    </row>
    <row r="118" spans="1:32" x14ac:dyDescent="0.25">
      <c r="A118" s="26">
        <v>116</v>
      </c>
      <c r="B118" s="23" t="s">
        <v>316</v>
      </c>
      <c r="C118" s="10" t="s">
        <v>317</v>
      </c>
      <c r="D118" s="10" t="s">
        <v>35</v>
      </c>
      <c r="E118" s="10" t="s">
        <v>48</v>
      </c>
      <c r="F118" s="10" t="s">
        <v>49</v>
      </c>
      <c r="G118" s="10" t="s">
        <v>50</v>
      </c>
      <c r="H118" s="10" t="s">
        <v>200</v>
      </c>
      <c r="I118" s="10" t="s">
        <v>191</v>
      </c>
      <c r="J118" s="10" t="s">
        <v>318</v>
      </c>
      <c r="K118" s="10" t="s">
        <v>319</v>
      </c>
      <c r="L118" s="10" t="s">
        <v>1</v>
      </c>
      <c r="M118" s="11" t="s">
        <v>43</v>
      </c>
      <c r="N118" s="10" t="s">
        <v>62</v>
      </c>
      <c r="O118" s="12">
        <v>65</v>
      </c>
      <c r="P118" s="13">
        <f>VLOOKUP(B118,'[6]School Detailed Data'!A$11:CG$115,85,FALSE)</f>
        <v>65</v>
      </c>
      <c r="Q118" s="18">
        <f>VLOOKUP(B118,'[7]SS Masterlist Tranche 3-2024'!B$12:Q$163,16,FALSE)</f>
        <v>65</v>
      </c>
      <c r="R118" s="19">
        <v>64</v>
      </c>
      <c r="S118" s="20">
        <v>64</v>
      </c>
      <c r="T118" s="20">
        <v>60</v>
      </c>
      <c r="U118" s="20">
        <f>VLOOKUP(B118,'[6]Student Data Wthout BRN'!Z$2:AB$153,3,FALSE)</f>
        <v>60</v>
      </c>
      <c r="V118" s="20">
        <f>VLOOKUP(B118,'[7]SS Masterlist Tranche 3-2024'!B$12:T$163,19,FALSE)</f>
        <v>60</v>
      </c>
      <c r="W118" s="20">
        <v>36</v>
      </c>
      <c r="X118" s="20">
        <v>32</v>
      </c>
      <c r="Y118" s="20">
        <f t="shared" si="21"/>
        <v>5</v>
      </c>
      <c r="Z118" s="20">
        <f t="shared" si="21"/>
        <v>5</v>
      </c>
      <c r="AA118" s="20">
        <f t="shared" si="21"/>
        <v>5</v>
      </c>
      <c r="AB118" s="20">
        <f t="shared" si="21"/>
        <v>28</v>
      </c>
      <c r="AC118" s="20">
        <f t="shared" si="21"/>
        <v>32</v>
      </c>
      <c r="AD118" s="20">
        <f t="shared" si="22"/>
        <v>0</v>
      </c>
      <c r="AE118" s="22">
        <v>168000</v>
      </c>
      <c r="AF118" s="17" t="s">
        <v>164</v>
      </c>
    </row>
    <row r="119" spans="1:32" x14ac:dyDescent="0.25">
      <c r="A119" s="9">
        <v>117</v>
      </c>
      <c r="B119" s="23" t="s">
        <v>241</v>
      </c>
      <c r="C119" s="10" t="s">
        <v>242</v>
      </c>
      <c r="D119" s="10" t="s">
        <v>35</v>
      </c>
      <c r="E119" s="10" t="s">
        <v>189</v>
      </c>
      <c r="F119" s="10" t="s">
        <v>37</v>
      </c>
      <c r="G119" s="10" t="s">
        <v>38</v>
      </c>
      <c r="H119" s="10" t="s">
        <v>243</v>
      </c>
      <c r="I119" s="10" t="s">
        <v>191</v>
      </c>
      <c r="J119" s="10" t="s">
        <v>244</v>
      </c>
      <c r="K119" s="10" t="s">
        <v>245</v>
      </c>
      <c r="L119" s="10" t="s">
        <v>1</v>
      </c>
      <c r="M119" s="11" t="s">
        <v>55</v>
      </c>
      <c r="N119" s="10" t="s">
        <v>62</v>
      </c>
      <c r="O119" s="12">
        <v>108</v>
      </c>
      <c r="P119" s="13">
        <f>VLOOKUP(B119,'[6]School Detailed Data'!A$11:CG$115,85,FALSE)</f>
        <v>108</v>
      </c>
      <c r="Q119" s="18">
        <f>VLOOKUP(B119,'[7]SS Masterlist Tranche 3-2024'!B$12:Q$163,16,FALSE)</f>
        <v>108</v>
      </c>
      <c r="R119" s="19">
        <v>108</v>
      </c>
      <c r="S119" s="20">
        <v>109</v>
      </c>
      <c r="T119" s="20">
        <v>23</v>
      </c>
      <c r="U119" s="20">
        <f>VLOOKUP(B119,'[6]Student Data Wthout BRN'!Z$2:AB$153,3,FALSE)</f>
        <v>22</v>
      </c>
      <c r="V119" s="20">
        <f>VLOOKUP(B119,'[7]SS Masterlist Tranche 3-2024'!B$12:T$163,19,FALSE)</f>
        <v>23</v>
      </c>
      <c r="W119" s="20">
        <v>22</v>
      </c>
      <c r="X119" s="20">
        <v>7</v>
      </c>
      <c r="Y119" s="20">
        <f t="shared" si="21"/>
        <v>85</v>
      </c>
      <c r="Z119" s="20">
        <f t="shared" si="21"/>
        <v>86</v>
      </c>
      <c r="AA119" s="20">
        <f t="shared" si="21"/>
        <v>85</v>
      </c>
      <c r="AB119" s="20">
        <f t="shared" si="21"/>
        <v>86</v>
      </c>
      <c r="AC119" s="20">
        <f t="shared" si="21"/>
        <v>102</v>
      </c>
      <c r="AD119" s="20">
        <f t="shared" si="22"/>
        <v>1</v>
      </c>
      <c r="AE119" s="22">
        <v>672000</v>
      </c>
      <c r="AF119" s="17" t="s">
        <v>45</v>
      </c>
    </row>
    <row r="120" spans="1:32" x14ac:dyDescent="0.25">
      <c r="A120" s="26">
        <v>118</v>
      </c>
      <c r="B120" s="23" t="s">
        <v>337</v>
      </c>
      <c r="C120" s="10" t="s">
        <v>338</v>
      </c>
      <c r="D120" s="10" t="s">
        <v>35</v>
      </c>
      <c r="E120" s="10" t="s">
        <v>76</v>
      </c>
      <c r="F120" s="10" t="s">
        <v>49</v>
      </c>
      <c r="G120" s="10" t="s">
        <v>50</v>
      </c>
      <c r="H120" s="10" t="s">
        <v>339</v>
      </c>
      <c r="I120" s="10" t="s">
        <v>40</v>
      </c>
      <c r="J120" s="10" t="s">
        <v>340</v>
      </c>
      <c r="K120" s="10" t="s">
        <v>341</v>
      </c>
      <c r="L120" s="10" t="s">
        <v>1</v>
      </c>
      <c r="M120" s="11" t="s">
        <v>55</v>
      </c>
      <c r="N120" s="10" t="s">
        <v>62</v>
      </c>
      <c r="O120" s="12">
        <v>189</v>
      </c>
      <c r="P120" s="13">
        <f>VLOOKUP(B120,'[6]School Detailed Data'!A$11:CG$115,85,FALSE)</f>
        <v>192</v>
      </c>
      <c r="Q120" s="18">
        <f>VLOOKUP(B120,'[7]SS Masterlist Tranche 3-2024'!B$12:Q$163,16,FALSE)</f>
        <v>192</v>
      </c>
      <c r="R120" s="19">
        <v>192</v>
      </c>
      <c r="S120" s="21">
        <v>192</v>
      </c>
      <c r="T120" s="12">
        <v>86</v>
      </c>
      <c r="U120" s="13">
        <f>VLOOKUP(B120,'[6]Student Data Wthout BRN'!Z$2:AB$153,3,FALSE)</f>
        <v>89</v>
      </c>
      <c r="V120" s="18">
        <f>VLOOKUP(B120,'[7]SS Masterlist Tranche 3-2024'!B$12:T$163,19,FALSE)</f>
        <v>86</v>
      </c>
      <c r="W120" s="19">
        <v>89</v>
      </c>
      <c r="X120" s="21">
        <v>89</v>
      </c>
      <c r="Y120" s="12">
        <f>O120-T120</f>
        <v>103</v>
      </c>
      <c r="Z120" s="13">
        <f>P120-U120</f>
        <v>103</v>
      </c>
      <c r="AA120" s="18">
        <f>Q120-V120</f>
        <v>106</v>
      </c>
      <c r="AB120" s="19">
        <f>R120-W120</f>
        <v>103</v>
      </c>
      <c r="AC120" s="21">
        <f>S120-X120</f>
        <v>103</v>
      </c>
      <c r="AD120" s="13">
        <f>Z120-Y120</f>
        <v>0</v>
      </c>
      <c r="AE120" s="22">
        <v>2973600</v>
      </c>
      <c r="AF120" s="17" t="s">
        <v>45</v>
      </c>
    </row>
    <row r="121" spans="1:32" x14ac:dyDescent="0.25">
      <c r="A121" s="9">
        <v>119</v>
      </c>
      <c r="B121" s="23" t="s">
        <v>342</v>
      </c>
      <c r="C121" s="10" t="s">
        <v>343</v>
      </c>
      <c r="D121" s="10" t="s">
        <v>70</v>
      </c>
      <c r="E121" s="10" t="s">
        <v>36</v>
      </c>
      <c r="F121" s="10" t="s">
        <v>37</v>
      </c>
      <c r="G121" s="10" t="s">
        <v>38</v>
      </c>
      <c r="H121" s="10" t="s">
        <v>39</v>
      </c>
      <c r="I121" s="10" t="s">
        <v>40</v>
      </c>
      <c r="J121" s="10" t="s">
        <v>41</v>
      </c>
      <c r="K121" s="10" t="s">
        <v>42</v>
      </c>
      <c r="L121" s="10" t="s">
        <v>1</v>
      </c>
      <c r="M121" s="11" t="s">
        <v>43</v>
      </c>
      <c r="N121" s="10" t="s">
        <v>62</v>
      </c>
      <c r="O121" s="12">
        <v>86</v>
      </c>
      <c r="P121" s="13">
        <f>VLOOKUP(B121,'[6]School Detailed Data'!A$11:CG$115,85,FALSE)</f>
        <v>86</v>
      </c>
      <c r="Q121" s="18">
        <f>VLOOKUP(B121,'[7]SS Masterlist Tranche 3-2024'!B$12:Q$163,16,FALSE)</f>
        <v>86</v>
      </c>
      <c r="R121" s="19">
        <v>86</v>
      </c>
      <c r="S121" s="21">
        <v>86</v>
      </c>
      <c r="T121" s="12">
        <v>16</v>
      </c>
      <c r="U121" s="13">
        <f>VLOOKUP(B121,'[6]Student Data Wthout BRN'!Z$2:AB$153,3,FALSE)</f>
        <v>16</v>
      </c>
      <c r="V121" s="18">
        <f>VLOOKUP(B121,'[7]SS Masterlist Tranche 3-2024'!B$12:T$163,19,FALSE)</f>
        <v>16</v>
      </c>
      <c r="W121" s="19">
        <v>16</v>
      </c>
      <c r="X121" s="21">
        <v>16</v>
      </c>
      <c r="Y121" s="12">
        <f t="shared" ref="Y121:AC136" si="23">O121-T121</f>
        <v>70</v>
      </c>
      <c r="Z121" s="13">
        <f t="shared" si="23"/>
        <v>70</v>
      </c>
      <c r="AA121" s="18">
        <f t="shared" si="23"/>
        <v>70</v>
      </c>
      <c r="AB121" s="19">
        <f t="shared" si="23"/>
        <v>70</v>
      </c>
      <c r="AC121" s="21">
        <f t="shared" si="23"/>
        <v>70</v>
      </c>
      <c r="AD121" s="13">
        <f t="shared" ref="AD121:AD136" si="24">Z121-Y121</f>
        <v>0</v>
      </c>
      <c r="AE121" s="22">
        <v>672000</v>
      </c>
      <c r="AF121" s="17" t="s">
        <v>45</v>
      </c>
    </row>
    <row r="122" spans="1:32" x14ac:dyDescent="0.25">
      <c r="A122" s="26">
        <v>120</v>
      </c>
      <c r="B122" s="23" t="s">
        <v>33</v>
      </c>
      <c r="C122" s="10" t="s">
        <v>34</v>
      </c>
      <c r="D122" s="10" t="s">
        <v>35</v>
      </c>
      <c r="E122" s="10" t="s">
        <v>36</v>
      </c>
      <c r="F122" s="10" t="s">
        <v>37</v>
      </c>
      <c r="G122" s="10" t="s">
        <v>38</v>
      </c>
      <c r="H122" s="10" t="s">
        <v>39</v>
      </c>
      <c r="I122" s="10" t="s">
        <v>40</v>
      </c>
      <c r="J122" s="10" t="s">
        <v>41</v>
      </c>
      <c r="K122" s="10" t="s">
        <v>42</v>
      </c>
      <c r="L122" s="10" t="s">
        <v>1</v>
      </c>
      <c r="M122" s="11" t="s">
        <v>43</v>
      </c>
      <c r="N122" s="10" t="s">
        <v>44</v>
      </c>
      <c r="O122" s="12">
        <v>214</v>
      </c>
      <c r="P122" s="13">
        <f>VLOOKUP(B122,'[6]School Detailed Data'!A$11:CG$115,85,FALSE)</f>
        <v>214</v>
      </c>
      <c r="Q122" s="18">
        <f>VLOOKUP(B122,'[7]SS Masterlist Tranche 3-2024'!B$12:Q$163,16,FALSE)</f>
        <v>214</v>
      </c>
      <c r="R122" s="19">
        <v>214</v>
      </c>
      <c r="S122" s="21">
        <v>213</v>
      </c>
      <c r="T122" s="12">
        <v>26</v>
      </c>
      <c r="U122" s="13">
        <f>VLOOKUP(B122,'[6]Student Data Wthout BRN'!Z$2:AB$153,3,FALSE)</f>
        <v>25</v>
      </c>
      <c r="V122" s="18">
        <f>VLOOKUP(B122,'[7]SS Masterlist Tranche 3-2024'!B$12:T$163,19,FALSE)</f>
        <v>26</v>
      </c>
      <c r="W122" s="19">
        <v>25</v>
      </c>
      <c r="X122" s="21">
        <v>25</v>
      </c>
      <c r="Y122" s="12">
        <f t="shared" si="23"/>
        <v>188</v>
      </c>
      <c r="Z122" s="13">
        <f t="shared" si="23"/>
        <v>189</v>
      </c>
      <c r="AA122" s="18">
        <f t="shared" si="23"/>
        <v>188</v>
      </c>
      <c r="AB122" s="19">
        <f t="shared" si="23"/>
        <v>189</v>
      </c>
      <c r="AC122" s="21">
        <f t="shared" si="23"/>
        <v>188</v>
      </c>
      <c r="AD122" s="13">
        <f t="shared" si="24"/>
        <v>1</v>
      </c>
      <c r="AE122" s="22">
        <v>924000</v>
      </c>
      <c r="AF122" s="17" t="s">
        <v>45</v>
      </c>
    </row>
    <row r="123" spans="1:32" x14ac:dyDescent="0.25">
      <c r="A123" s="9">
        <v>121</v>
      </c>
      <c r="B123" s="23" t="s">
        <v>344</v>
      </c>
      <c r="C123" s="10" t="s">
        <v>345</v>
      </c>
      <c r="D123" s="10" t="s">
        <v>35</v>
      </c>
      <c r="E123" s="10" t="s">
        <v>36</v>
      </c>
      <c r="F123" s="10" t="s">
        <v>37</v>
      </c>
      <c r="G123" s="10" t="s">
        <v>38</v>
      </c>
      <c r="H123" s="10" t="s">
        <v>346</v>
      </c>
      <c r="I123" s="10" t="s">
        <v>40</v>
      </c>
      <c r="J123" s="10" t="s">
        <v>347</v>
      </c>
      <c r="K123" s="10" t="s">
        <v>348</v>
      </c>
      <c r="L123" s="10" t="s">
        <v>1</v>
      </c>
      <c r="M123" s="11" t="s">
        <v>55</v>
      </c>
      <c r="N123" s="10" t="s">
        <v>62</v>
      </c>
      <c r="O123" s="12">
        <v>159</v>
      </c>
      <c r="P123" s="13">
        <f>VLOOKUP(B123,'[6]School Detailed Data'!A$11:CG$115,85,FALSE)</f>
        <v>154</v>
      </c>
      <c r="Q123" s="18">
        <f>VLOOKUP(B123,'[7]SS Masterlist Tranche 3-2024'!B$12:Q$163,16,FALSE)</f>
        <v>154</v>
      </c>
      <c r="R123" s="19">
        <v>154</v>
      </c>
      <c r="S123" s="21">
        <v>154</v>
      </c>
      <c r="T123" s="12">
        <v>34</v>
      </c>
      <c r="U123" s="13">
        <f>VLOOKUP(B123,'[6]Student Data Wthout BRN'!Z$2:AB$153,3,FALSE)</f>
        <v>35</v>
      </c>
      <c r="V123" s="18">
        <f>VLOOKUP(B123,'[7]SS Masterlist Tranche 3-2024'!B$12:T$163,19,FALSE)</f>
        <v>34</v>
      </c>
      <c r="W123" s="19">
        <v>32</v>
      </c>
      <c r="X123" s="21">
        <v>32</v>
      </c>
      <c r="Y123" s="12">
        <f t="shared" si="23"/>
        <v>125</v>
      </c>
      <c r="Z123" s="13">
        <f t="shared" si="23"/>
        <v>119</v>
      </c>
      <c r="AA123" s="18">
        <f t="shared" si="23"/>
        <v>120</v>
      </c>
      <c r="AB123" s="19">
        <f t="shared" si="23"/>
        <v>122</v>
      </c>
      <c r="AC123" s="21">
        <f t="shared" si="23"/>
        <v>122</v>
      </c>
      <c r="AD123" s="13">
        <f t="shared" si="24"/>
        <v>-6</v>
      </c>
      <c r="AE123" s="22">
        <v>1218000</v>
      </c>
      <c r="AF123" s="17" t="s">
        <v>45</v>
      </c>
    </row>
    <row r="124" spans="1:32" x14ac:dyDescent="0.25">
      <c r="A124" s="26">
        <v>122</v>
      </c>
      <c r="B124" s="23" t="s">
        <v>349</v>
      </c>
      <c r="C124" s="10" t="s">
        <v>350</v>
      </c>
      <c r="D124" s="10" t="s">
        <v>35</v>
      </c>
      <c r="E124" s="10" t="s">
        <v>76</v>
      </c>
      <c r="F124" s="10" t="s">
        <v>49</v>
      </c>
      <c r="G124" s="10" t="s">
        <v>50</v>
      </c>
      <c r="H124" s="10" t="s">
        <v>351</v>
      </c>
      <c r="I124" s="10" t="s">
        <v>40</v>
      </c>
      <c r="J124" s="10" t="s">
        <v>352</v>
      </c>
      <c r="K124" s="10" t="s">
        <v>353</v>
      </c>
      <c r="L124" s="10" t="s">
        <v>1</v>
      </c>
      <c r="M124" s="11" t="s">
        <v>55</v>
      </c>
      <c r="N124" s="10" t="s">
        <v>62</v>
      </c>
      <c r="O124" s="12">
        <v>102</v>
      </c>
      <c r="P124" s="13">
        <f>VLOOKUP(B124,'[6]School Detailed Data'!A$11:CG$115,85,FALSE)</f>
        <v>101</v>
      </c>
      <c r="Q124" s="18">
        <f>VLOOKUP(B124,'[7]SS Masterlist Tranche 3-2024'!B$12:Q$163,16,FALSE)</f>
        <v>101</v>
      </c>
      <c r="R124" s="19">
        <v>101</v>
      </c>
      <c r="S124" s="21">
        <v>101</v>
      </c>
      <c r="T124" s="12">
        <v>67</v>
      </c>
      <c r="U124" s="13">
        <f>VLOOKUP(B124,'[6]Student Data Wthout BRN'!Z$2:AB$153,3,FALSE)</f>
        <v>67</v>
      </c>
      <c r="V124" s="18">
        <f>VLOOKUP(B124,'[7]SS Masterlist Tranche 3-2024'!B$12:T$163,19,FALSE)</f>
        <v>67</v>
      </c>
      <c r="W124" s="19">
        <v>67</v>
      </c>
      <c r="X124" s="21">
        <v>67</v>
      </c>
      <c r="Y124" s="12">
        <f t="shared" si="23"/>
        <v>35</v>
      </c>
      <c r="Z124" s="13">
        <f t="shared" si="23"/>
        <v>34</v>
      </c>
      <c r="AA124" s="18">
        <f t="shared" si="23"/>
        <v>34</v>
      </c>
      <c r="AB124" s="19">
        <f t="shared" si="23"/>
        <v>34</v>
      </c>
      <c r="AC124" s="21">
        <f t="shared" si="23"/>
        <v>34</v>
      </c>
      <c r="AD124" s="13">
        <f t="shared" si="24"/>
        <v>-1</v>
      </c>
      <c r="AE124" s="22">
        <v>2389800</v>
      </c>
      <c r="AF124" s="17" t="s">
        <v>164</v>
      </c>
    </row>
    <row r="125" spans="1:32" x14ac:dyDescent="0.25">
      <c r="A125" s="9">
        <v>123</v>
      </c>
      <c r="B125" s="23" t="s">
        <v>56</v>
      </c>
      <c r="C125" s="10" t="s">
        <v>57</v>
      </c>
      <c r="D125" s="10" t="s">
        <v>35</v>
      </c>
      <c r="E125" s="10" t="s">
        <v>58</v>
      </c>
      <c r="F125" s="10" t="s">
        <v>49</v>
      </c>
      <c r="G125" s="10" t="s">
        <v>50</v>
      </c>
      <c r="H125" s="10" t="s">
        <v>59</v>
      </c>
      <c r="I125" s="10" t="s">
        <v>52</v>
      </c>
      <c r="J125" s="10" t="s">
        <v>60</v>
      </c>
      <c r="K125" s="10" t="s">
        <v>61</v>
      </c>
      <c r="L125" s="10" t="s">
        <v>1</v>
      </c>
      <c r="M125" s="11" t="s">
        <v>55</v>
      </c>
      <c r="N125" s="10" t="s">
        <v>62</v>
      </c>
      <c r="O125" s="12">
        <v>630</v>
      </c>
      <c r="P125" s="13">
        <f>VLOOKUP(B125,'[6]School Detailed Data'!A$11:CG$115,85,FALSE)</f>
        <v>631</v>
      </c>
      <c r="Q125" s="18">
        <f>VLOOKUP(B125,'[7]SS Masterlist Tranche 3-2024'!B$12:Q$163,16,FALSE)</f>
        <v>631</v>
      </c>
      <c r="R125" s="19">
        <v>636</v>
      </c>
      <c r="S125" s="21">
        <v>635</v>
      </c>
      <c r="T125" s="12">
        <v>23</v>
      </c>
      <c r="U125" s="13">
        <f>VLOOKUP(B125,'[6]Student Data Wthout BRN'!Z$2:AB$153,3,FALSE)</f>
        <v>14</v>
      </c>
      <c r="V125" s="18">
        <f>VLOOKUP(B125,'[7]SS Masterlist Tranche 3-2024'!B$12:T$163,19,FALSE)</f>
        <v>23</v>
      </c>
      <c r="W125" s="19">
        <v>15</v>
      </c>
      <c r="X125" s="21">
        <v>16</v>
      </c>
      <c r="Y125" s="12">
        <f t="shared" si="23"/>
        <v>607</v>
      </c>
      <c r="Z125" s="13">
        <f t="shared" si="23"/>
        <v>617</v>
      </c>
      <c r="AA125" s="18">
        <f t="shared" si="23"/>
        <v>608</v>
      </c>
      <c r="AB125" s="19">
        <f t="shared" si="23"/>
        <v>621</v>
      </c>
      <c r="AC125" s="21">
        <f t="shared" si="23"/>
        <v>619</v>
      </c>
      <c r="AD125" s="13">
        <f t="shared" si="24"/>
        <v>10</v>
      </c>
      <c r="AE125" s="22">
        <v>126000</v>
      </c>
      <c r="AF125" s="17" t="s">
        <v>45</v>
      </c>
    </row>
    <row r="126" spans="1:32" x14ac:dyDescent="0.25">
      <c r="A126" s="26">
        <v>124</v>
      </c>
      <c r="B126" s="23" t="s">
        <v>63</v>
      </c>
      <c r="C126" s="10" t="s">
        <v>64</v>
      </c>
      <c r="D126" s="10" t="s">
        <v>35</v>
      </c>
      <c r="E126" s="10" t="s">
        <v>65</v>
      </c>
      <c r="F126" s="10" t="s">
        <v>37</v>
      </c>
      <c r="G126" s="10" t="s">
        <v>38</v>
      </c>
      <c r="H126" s="10" t="s">
        <v>59</v>
      </c>
      <c r="I126" s="10" t="s">
        <v>52</v>
      </c>
      <c r="J126" s="10" t="s">
        <v>66</v>
      </c>
      <c r="K126" s="10" t="s">
        <v>67</v>
      </c>
      <c r="L126" s="10" t="s">
        <v>1</v>
      </c>
      <c r="M126" s="11" t="s">
        <v>55</v>
      </c>
      <c r="N126" s="10" t="s">
        <v>44</v>
      </c>
      <c r="O126" s="12">
        <v>696</v>
      </c>
      <c r="P126" s="13">
        <f>VLOOKUP(B126,'[6]School Detailed Data'!A$11:CG$115,85,FALSE)</f>
        <v>699</v>
      </c>
      <c r="Q126" s="18">
        <f>VLOOKUP(B126,'[7]SS Masterlist Tranche 3-2024'!B$12:Q$163,16,FALSE)</f>
        <v>699</v>
      </c>
      <c r="R126" s="19">
        <v>695</v>
      </c>
      <c r="S126" s="21">
        <v>694</v>
      </c>
      <c r="T126" s="12">
        <v>26</v>
      </c>
      <c r="U126" s="13">
        <f>VLOOKUP(B126,'[6]Student Data Wthout BRN'!Z$2:AB$153,3,FALSE)</f>
        <v>14</v>
      </c>
      <c r="V126" s="18">
        <f>VLOOKUP(B126,'[7]SS Masterlist Tranche 3-2024'!B$12:T$163,19,FALSE)</f>
        <v>26</v>
      </c>
      <c r="W126" s="19">
        <v>14</v>
      </c>
      <c r="X126" s="21">
        <v>13</v>
      </c>
      <c r="Y126" s="12">
        <f t="shared" si="23"/>
        <v>670</v>
      </c>
      <c r="Z126" s="13">
        <f t="shared" si="23"/>
        <v>685</v>
      </c>
      <c r="AA126" s="18">
        <f t="shared" si="23"/>
        <v>673</v>
      </c>
      <c r="AB126" s="19">
        <f t="shared" si="23"/>
        <v>681</v>
      </c>
      <c r="AC126" s="21">
        <f t="shared" si="23"/>
        <v>681</v>
      </c>
      <c r="AD126" s="13">
        <f t="shared" si="24"/>
        <v>15</v>
      </c>
      <c r="AE126" s="22">
        <v>42000</v>
      </c>
      <c r="AF126" s="17" t="s">
        <v>45</v>
      </c>
    </row>
    <row r="127" spans="1:32" x14ac:dyDescent="0.25">
      <c r="A127" s="9">
        <v>125</v>
      </c>
      <c r="B127" s="23" t="s">
        <v>288</v>
      </c>
      <c r="C127" s="10" t="s">
        <v>289</v>
      </c>
      <c r="D127" s="10" t="s">
        <v>35</v>
      </c>
      <c r="E127" s="10" t="s">
        <v>65</v>
      </c>
      <c r="F127" s="10" t="s">
        <v>37</v>
      </c>
      <c r="G127" s="10" t="s">
        <v>38</v>
      </c>
      <c r="H127" s="10" t="s">
        <v>59</v>
      </c>
      <c r="I127" s="10" t="s">
        <v>52</v>
      </c>
      <c r="J127" s="10" t="s">
        <v>290</v>
      </c>
      <c r="K127" s="10" t="s">
        <v>291</v>
      </c>
      <c r="L127" s="10" t="s">
        <v>1</v>
      </c>
      <c r="M127" s="11" t="s">
        <v>55</v>
      </c>
      <c r="N127" s="10" t="s">
        <v>62</v>
      </c>
      <c r="O127" s="12">
        <v>125</v>
      </c>
      <c r="P127" s="13">
        <f>VLOOKUP(B127,'[6]School Detailed Data'!A$11:CG$115,85,FALSE)</f>
        <v>123</v>
      </c>
      <c r="Q127" s="18">
        <f>VLOOKUP(B127,'[7]SS Masterlist Tranche 3-2024'!B$12:Q$163,16,FALSE)</f>
        <v>123</v>
      </c>
      <c r="R127" s="19">
        <v>123</v>
      </c>
      <c r="S127" s="21">
        <v>123</v>
      </c>
      <c r="T127" s="12">
        <v>22</v>
      </c>
      <c r="U127" s="13">
        <f>VLOOKUP(B127,'[6]Student Data Wthout BRN'!Z$2:AB$153,3,FALSE)</f>
        <v>21</v>
      </c>
      <c r="V127" s="18">
        <f>VLOOKUP(B127,'[7]SS Masterlist Tranche 3-2024'!B$12:T$163,19,FALSE)</f>
        <v>22</v>
      </c>
      <c r="W127" s="19">
        <v>18</v>
      </c>
      <c r="X127" s="21">
        <v>18</v>
      </c>
      <c r="Y127" s="12">
        <f t="shared" si="23"/>
        <v>103</v>
      </c>
      <c r="Z127" s="13">
        <f t="shared" si="23"/>
        <v>102</v>
      </c>
      <c r="AA127" s="18">
        <f t="shared" si="23"/>
        <v>101</v>
      </c>
      <c r="AB127" s="19">
        <f t="shared" si="23"/>
        <v>105</v>
      </c>
      <c r="AC127" s="21">
        <f t="shared" si="23"/>
        <v>105</v>
      </c>
      <c r="AD127" s="13">
        <f t="shared" si="24"/>
        <v>-1</v>
      </c>
      <c r="AE127" s="22">
        <v>756000</v>
      </c>
      <c r="AF127" s="17" t="s">
        <v>45</v>
      </c>
    </row>
    <row r="128" spans="1:32" x14ac:dyDescent="0.25">
      <c r="A128" s="26">
        <v>126</v>
      </c>
      <c r="B128" s="23" t="s">
        <v>68</v>
      </c>
      <c r="C128" s="10" t="s">
        <v>69</v>
      </c>
      <c r="D128" s="10" t="s">
        <v>70</v>
      </c>
      <c r="E128" s="10" t="s">
        <v>71</v>
      </c>
      <c r="F128" s="10" t="s">
        <v>49</v>
      </c>
      <c r="G128" s="10" t="s">
        <v>50</v>
      </c>
      <c r="H128" s="10" t="s">
        <v>59</v>
      </c>
      <c r="I128" s="10" t="s">
        <v>52</v>
      </c>
      <c r="J128" s="10" t="s">
        <v>72</v>
      </c>
      <c r="K128" s="10" t="s">
        <v>73</v>
      </c>
      <c r="L128" s="10" t="s">
        <v>1</v>
      </c>
      <c r="M128" s="11" t="s">
        <v>55</v>
      </c>
      <c r="N128" s="10" t="s">
        <v>62</v>
      </c>
      <c r="O128" s="12">
        <v>94</v>
      </c>
      <c r="P128" s="13">
        <f>VLOOKUP(B128,'[6]School Detailed Data'!A$11:CG$115,85,FALSE)</f>
        <v>94</v>
      </c>
      <c r="Q128" s="18">
        <f>VLOOKUP(B128,'[7]SS Masterlist Tranche 3-2024'!B$12:Q$163,16,FALSE)</f>
        <v>94</v>
      </c>
      <c r="R128" s="19">
        <v>94</v>
      </c>
      <c r="S128" s="21">
        <v>94</v>
      </c>
      <c r="T128" s="12">
        <v>10</v>
      </c>
      <c r="U128" s="13">
        <f>VLOOKUP(B128,'[6]Student Data Wthout BRN'!Z$2:AB$153,3,FALSE)</f>
        <v>9</v>
      </c>
      <c r="V128" s="18">
        <f>VLOOKUP(B128,'[7]SS Masterlist Tranche 3-2024'!B$12:T$163,19,FALSE)</f>
        <v>10</v>
      </c>
      <c r="W128" s="19">
        <v>9</v>
      </c>
      <c r="X128" s="21">
        <v>9</v>
      </c>
      <c r="Y128" s="12">
        <f t="shared" si="23"/>
        <v>84</v>
      </c>
      <c r="Z128" s="13">
        <f t="shared" si="23"/>
        <v>85</v>
      </c>
      <c r="AA128" s="18">
        <f t="shared" si="23"/>
        <v>84</v>
      </c>
      <c r="AB128" s="19">
        <f t="shared" si="23"/>
        <v>85</v>
      </c>
      <c r="AC128" s="21">
        <f t="shared" si="23"/>
        <v>85</v>
      </c>
      <c r="AD128" s="13">
        <f t="shared" si="24"/>
        <v>1</v>
      </c>
      <c r="AE128" s="22">
        <v>336000</v>
      </c>
      <c r="AF128" s="17" t="s">
        <v>45</v>
      </c>
    </row>
    <row r="129" spans="1:32" x14ac:dyDescent="0.25">
      <c r="A129" s="9">
        <v>127</v>
      </c>
      <c r="B129" s="23" t="s">
        <v>324</v>
      </c>
      <c r="C129" s="10" t="s">
        <v>325</v>
      </c>
      <c r="D129" s="10" t="s">
        <v>35</v>
      </c>
      <c r="E129" s="10" t="s">
        <v>65</v>
      </c>
      <c r="F129" s="10" t="s">
        <v>37</v>
      </c>
      <c r="G129" s="10" t="s">
        <v>38</v>
      </c>
      <c r="H129" s="10" t="s">
        <v>326</v>
      </c>
      <c r="I129" s="10" t="s">
        <v>52</v>
      </c>
      <c r="J129" s="10" t="s">
        <v>327</v>
      </c>
      <c r="K129" s="10" t="s">
        <v>328</v>
      </c>
      <c r="L129" s="10" t="s">
        <v>1</v>
      </c>
      <c r="M129" s="11" t="s">
        <v>55</v>
      </c>
      <c r="N129" s="10" t="s">
        <v>62</v>
      </c>
      <c r="O129" s="12">
        <v>158</v>
      </c>
      <c r="P129" s="13">
        <f>VLOOKUP(B129,'[6]School Detailed Data'!A$11:CG$115,85,FALSE)</f>
        <v>158</v>
      </c>
      <c r="Q129" s="18">
        <f>VLOOKUP(B129,'[7]SS Masterlist Tranche 3-2024'!B$12:Q$163,16,FALSE)</f>
        <v>158</v>
      </c>
      <c r="R129" s="19">
        <v>156</v>
      </c>
      <c r="S129" s="21">
        <v>157</v>
      </c>
      <c r="T129" s="12">
        <v>6</v>
      </c>
      <c r="U129" s="13">
        <f>VLOOKUP(B129,'[6]Student Data Wthout BRN'!Z$2:AB$153,3,FALSE)</f>
        <v>6</v>
      </c>
      <c r="V129" s="18">
        <f>VLOOKUP(B129,'[7]SS Masterlist Tranche 3-2024'!B$12:T$163,19,FALSE)</f>
        <v>6</v>
      </c>
      <c r="W129" s="19">
        <v>6</v>
      </c>
      <c r="X129" s="21">
        <v>6</v>
      </c>
      <c r="Y129" s="12">
        <f t="shared" si="23"/>
        <v>152</v>
      </c>
      <c r="Z129" s="13">
        <f t="shared" si="23"/>
        <v>152</v>
      </c>
      <c r="AA129" s="18">
        <f t="shared" si="23"/>
        <v>152</v>
      </c>
      <c r="AB129" s="19">
        <f t="shared" si="23"/>
        <v>150</v>
      </c>
      <c r="AC129" s="21">
        <f t="shared" si="23"/>
        <v>151</v>
      </c>
      <c r="AD129" s="13">
        <f t="shared" si="24"/>
        <v>0</v>
      </c>
      <c r="AE129" s="22">
        <v>168000</v>
      </c>
      <c r="AF129" s="17" t="s">
        <v>45</v>
      </c>
    </row>
    <row r="130" spans="1:32" x14ac:dyDescent="0.25">
      <c r="A130" s="26">
        <v>128</v>
      </c>
      <c r="B130" s="23" t="s">
        <v>354</v>
      </c>
      <c r="C130" s="10" t="s">
        <v>355</v>
      </c>
      <c r="D130" s="10" t="s">
        <v>35</v>
      </c>
      <c r="E130" s="10" t="s">
        <v>356</v>
      </c>
      <c r="F130" s="10" t="s">
        <v>49</v>
      </c>
      <c r="G130" s="10" t="s">
        <v>50</v>
      </c>
      <c r="H130" s="10" t="s">
        <v>59</v>
      </c>
      <c r="I130" s="10" t="s">
        <v>52</v>
      </c>
      <c r="J130" s="10" t="s">
        <v>357</v>
      </c>
      <c r="K130" s="10" t="s">
        <v>358</v>
      </c>
      <c r="L130" s="10" t="s">
        <v>1</v>
      </c>
      <c r="M130" s="11" t="s">
        <v>43</v>
      </c>
      <c r="N130" s="10" t="s">
        <v>62</v>
      </c>
      <c r="O130" s="12">
        <v>154</v>
      </c>
      <c r="P130" s="13">
        <f>VLOOKUP(B130,'[6]School Detailed Data'!A$11:CG$115,85,FALSE)</f>
        <v>154</v>
      </c>
      <c r="Q130" s="18">
        <f>VLOOKUP(B130,'[7]SS Masterlist Tranche 3-2024'!B$12:Q$163,16,FALSE)</f>
        <v>154</v>
      </c>
      <c r="R130" s="19">
        <v>154</v>
      </c>
      <c r="S130" s="21">
        <v>154</v>
      </c>
      <c r="T130" s="12">
        <v>2</v>
      </c>
      <c r="U130" s="13">
        <f>VLOOKUP(B130,'[6]Student Data Wthout BRN'!Z$2:AB$153,3,FALSE)</f>
        <v>2</v>
      </c>
      <c r="V130" s="18">
        <f>VLOOKUP(B130,'[7]SS Masterlist Tranche 3-2024'!B$12:T$163,19,FALSE)</f>
        <v>2</v>
      </c>
      <c r="W130" s="19">
        <v>2</v>
      </c>
      <c r="X130" s="21">
        <v>2</v>
      </c>
      <c r="Y130" s="12">
        <f t="shared" si="23"/>
        <v>152</v>
      </c>
      <c r="Z130" s="13">
        <f t="shared" si="23"/>
        <v>152</v>
      </c>
      <c r="AA130" s="18">
        <f t="shared" si="23"/>
        <v>152</v>
      </c>
      <c r="AB130" s="19">
        <f t="shared" si="23"/>
        <v>152</v>
      </c>
      <c r="AC130" s="21">
        <f t="shared" si="23"/>
        <v>152</v>
      </c>
      <c r="AD130" s="13">
        <f t="shared" si="24"/>
        <v>0</v>
      </c>
      <c r="AE130" s="22">
        <v>84000</v>
      </c>
      <c r="AF130" s="17" t="s">
        <v>45</v>
      </c>
    </row>
    <row r="131" spans="1:32" x14ac:dyDescent="0.25">
      <c r="A131" s="9">
        <v>129</v>
      </c>
      <c r="B131" s="23" t="s">
        <v>79</v>
      </c>
      <c r="C131" s="10" t="s">
        <v>80</v>
      </c>
      <c r="D131" s="10" t="s">
        <v>35</v>
      </c>
      <c r="E131" s="10" t="s">
        <v>65</v>
      </c>
      <c r="F131" s="10" t="s">
        <v>37</v>
      </c>
      <c r="G131" s="10" t="s">
        <v>38</v>
      </c>
      <c r="H131" s="10" t="s">
        <v>59</v>
      </c>
      <c r="I131" s="10" t="s">
        <v>52</v>
      </c>
      <c r="J131" s="10" t="s">
        <v>81</v>
      </c>
      <c r="K131" s="10" t="s">
        <v>82</v>
      </c>
      <c r="L131" s="10" t="s">
        <v>1</v>
      </c>
      <c r="M131" s="11" t="s">
        <v>55</v>
      </c>
      <c r="N131" s="10" t="s">
        <v>44</v>
      </c>
      <c r="O131" s="12">
        <v>1034</v>
      </c>
      <c r="P131" s="13">
        <f>VLOOKUP(B131,'[6]School Detailed Data'!A$11:CG$115,85,FALSE)</f>
        <v>1038</v>
      </c>
      <c r="Q131" s="18">
        <f>VLOOKUP(B131,'[7]SS Masterlist Tranche 3-2024'!B$12:Q$163,16,FALSE)</f>
        <v>1038</v>
      </c>
      <c r="R131" s="19">
        <v>1045</v>
      </c>
      <c r="S131" s="21">
        <v>1049</v>
      </c>
      <c r="T131" s="12">
        <v>8</v>
      </c>
      <c r="U131" s="13">
        <f>VLOOKUP(B131,'[6]Student Data Wthout BRN'!Z$2:AB$153,3,FALSE)</f>
        <v>9</v>
      </c>
      <c r="V131" s="18">
        <f>VLOOKUP(B131,'[7]SS Masterlist Tranche 3-2024'!B$12:T$163,19,FALSE)</f>
        <v>8</v>
      </c>
      <c r="W131" s="19">
        <v>9</v>
      </c>
      <c r="X131" s="21">
        <v>9</v>
      </c>
      <c r="Y131" s="12">
        <f t="shared" si="23"/>
        <v>1026</v>
      </c>
      <c r="Z131" s="13">
        <f t="shared" si="23"/>
        <v>1029</v>
      </c>
      <c r="AA131" s="18">
        <f t="shared" si="23"/>
        <v>1030</v>
      </c>
      <c r="AB131" s="19">
        <f t="shared" si="23"/>
        <v>1036</v>
      </c>
      <c r="AC131" s="21">
        <f t="shared" si="23"/>
        <v>1040</v>
      </c>
      <c r="AD131" s="13">
        <f t="shared" si="24"/>
        <v>3</v>
      </c>
      <c r="AE131" s="22">
        <v>378000</v>
      </c>
      <c r="AF131" s="17" t="s">
        <v>45</v>
      </c>
    </row>
    <row r="132" spans="1:32" x14ac:dyDescent="0.25">
      <c r="A132" s="26">
        <v>130</v>
      </c>
      <c r="B132" s="23" t="s">
        <v>83</v>
      </c>
      <c r="C132" s="10" t="s">
        <v>84</v>
      </c>
      <c r="D132" s="10" t="s">
        <v>35</v>
      </c>
      <c r="E132" s="10" t="s">
        <v>85</v>
      </c>
      <c r="F132" s="10" t="s">
        <v>49</v>
      </c>
      <c r="G132" s="10" t="s">
        <v>50</v>
      </c>
      <c r="H132" s="10" t="s">
        <v>59</v>
      </c>
      <c r="I132" s="10" t="s">
        <v>52</v>
      </c>
      <c r="J132" s="10" t="s">
        <v>86</v>
      </c>
      <c r="K132" s="10" t="s">
        <v>87</v>
      </c>
      <c r="L132" s="10" t="s">
        <v>1</v>
      </c>
      <c r="M132" s="11" t="s">
        <v>55</v>
      </c>
      <c r="N132" s="10" t="s">
        <v>62</v>
      </c>
      <c r="O132" s="12">
        <v>488</v>
      </c>
      <c r="P132" s="13">
        <f>VLOOKUP(B132,'[6]School Detailed Data'!A$11:CG$115,85,FALSE)</f>
        <v>491</v>
      </c>
      <c r="Q132" s="18">
        <f>VLOOKUP(B132,'[7]SS Masterlist Tranche 3-2024'!B$12:Q$163,16,FALSE)</f>
        <v>491</v>
      </c>
      <c r="R132" s="19">
        <v>491</v>
      </c>
      <c r="S132" s="21">
        <v>491</v>
      </c>
      <c r="T132" s="12">
        <v>24</v>
      </c>
      <c r="U132" s="13">
        <f>VLOOKUP(B132,'[6]Student Data Wthout BRN'!Z$2:AB$153,3,FALSE)</f>
        <v>16</v>
      </c>
      <c r="V132" s="18">
        <f>VLOOKUP(B132,'[7]SS Masterlist Tranche 3-2024'!B$12:T$163,19,FALSE)</f>
        <v>24</v>
      </c>
      <c r="W132" s="19">
        <v>16</v>
      </c>
      <c r="X132" s="21">
        <v>15</v>
      </c>
      <c r="Y132" s="12">
        <f t="shared" si="23"/>
        <v>464</v>
      </c>
      <c r="Z132" s="13">
        <f t="shared" si="23"/>
        <v>475</v>
      </c>
      <c r="AA132" s="18">
        <f t="shared" si="23"/>
        <v>467</v>
      </c>
      <c r="AB132" s="19">
        <f t="shared" si="23"/>
        <v>475</v>
      </c>
      <c r="AC132" s="21">
        <f t="shared" si="23"/>
        <v>476</v>
      </c>
      <c r="AD132" s="13">
        <f t="shared" si="24"/>
        <v>11</v>
      </c>
      <c r="AE132" s="22">
        <v>294000</v>
      </c>
      <c r="AF132" s="17" t="s">
        <v>45</v>
      </c>
    </row>
    <row r="133" spans="1:32" x14ac:dyDescent="0.25">
      <c r="A133" s="9">
        <v>131</v>
      </c>
      <c r="B133" s="23" t="s">
        <v>359</v>
      </c>
      <c r="C133" s="10" t="s">
        <v>360</v>
      </c>
      <c r="D133" s="10" t="s">
        <v>35</v>
      </c>
      <c r="E133" s="10" t="s">
        <v>361</v>
      </c>
      <c r="F133" s="10" t="s">
        <v>49</v>
      </c>
      <c r="G133" s="10" t="s">
        <v>50</v>
      </c>
      <c r="H133" s="10" t="s">
        <v>111</v>
      </c>
      <c r="I133" s="10" t="s">
        <v>112</v>
      </c>
      <c r="J133" s="10" t="s">
        <v>362</v>
      </c>
      <c r="K133" s="10" t="s">
        <v>363</v>
      </c>
      <c r="L133" s="10" t="s">
        <v>1</v>
      </c>
      <c r="M133" s="11" t="s">
        <v>55</v>
      </c>
      <c r="N133" s="10" t="s">
        <v>62</v>
      </c>
      <c r="O133" s="12">
        <v>120</v>
      </c>
      <c r="P133" s="13">
        <f>VLOOKUP(B133,'[6]School Detailed Data'!A$11:CG$115,85,FALSE)</f>
        <v>120</v>
      </c>
      <c r="Q133" s="18">
        <f>VLOOKUP(B133,'[7]SS Masterlist Tranche 3-2024'!B$12:Q$163,16,FALSE)</f>
        <v>120</v>
      </c>
      <c r="R133" s="19">
        <v>120</v>
      </c>
      <c r="S133" s="21">
        <v>120</v>
      </c>
      <c r="T133" s="12">
        <v>16</v>
      </c>
      <c r="U133" s="13">
        <f>VLOOKUP(B133,'[6]Student Data Wthout BRN'!Z$2:AB$153,3,FALSE)</f>
        <v>16</v>
      </c>
      <c r="V133" s="18">
        <f>VLOOKUP(B133,'[7]SS Masterlist Tranche 3-2024'!B$12:T$163,19,FALSE)</f>
        <v>16</v>
      </c>
      <c r="W133" s="19">
        <v>16</v>
      </c>
      <c r="X133" s="21">
        <v>16</v>
      </c>
      <c r="Y133" s="12">
        <f t="shared" si="23"/>
        <v>104</v>
      </c>
      <c r="Z133" s="13">
        <f t="shared" si="23"/>
        <v>104</v>
      </c>
      <c r="AA133" s="18">
        <f t="shared" si="23"/>
        <v>104</v>
      </c>
      <c r="AB133" s="19">
        <f t="shared" si="23"/>
        <v>104</v>
      </c>
      <c r="AC133" s="21">
        <f t="shared" si="23"/>
        <v>104</v>
      </c>
      <c r="AD133" s="13">
        <f t="shared" si="24"/>
        <v>0</v>
      </c>
      <c r="AE133" s="22">
        <v>672000</v>
      </c>
      <c r="AF133" s="17" t="s">
        <v>45</v>
      </c>
    </row>
    <row r="134" spans="1:32" x14ac:dyDescent="0.25">
      <c r="A134" s="26">
        <v>132</v>
      </c>
      <c r="B134" s="23" t="s">
        <v>364</v>
      </c>
      <c r="C134" s="10" t="s">
        <v>365</v>
      </c>
      <c r="D134" s="10" t="s">
        <v>35</v>
      </c>
      <c r="E134" s="10" t="s">
        <v>76</v>
      </c>
      <c r="F134" s="10" t="s">
        <v>49</v>
      </c>
      <c r="G134" s="10" t="s">
        <v>50</v>
      </c>
      <c r="H134" s="10" t="s">
        <v>267</v>
      </c>
      <c r="I134" s="10" t="s">
        <v>112</v>
      </c>
      <c r="J134" s="10" t="s">
        <v>366</v>
      </c>
      <c r="K134" s="10" t="s">
        <v>367</v>
      </c>
      <c r="L134" s="10" t="s">
        <v>1</v>
      </c>
      <c r="M134" s="11" t="s">
        <v>55</v>
      </c>
      <c r="N134" s="10" t="s">
        <v>62</v>
      </c>
      <c r="O134" s="12">
        <v>109</v>
      </c>
      <c r="P134" s="13">
        <f>VLOOKUP(B134,'[6]School Detailed Data'!A$11:CG$115,85,FALSE)</f>
        <v>109</v>
      </c>
      <c r="Q134" s="18">
        <f>VLOOKUP(B134,'[7]SS Masterlist Tranche 3-2024'!B$12:Q$163,16,FALSE)</f>
        <v>109</v>
      </c>
      <c r="R134" s="19">
        <v>109</v>
      </c>
      <c r="S134" s="21">
        <v>109</v>
      </c>
      <c r="T134" s="12">
        <v>17</v>
      </c>
      <c r="U134" s="13">
        <f>VLOOKUP(B134,'[6]Student Data Wthout BRN'!Z$2:AB$153,3,FALSE)</f>
        <v>17</v>
      </c>
      <c r="V134" s="18">
        <f>VLOOKUP(B134,'[7]SS Masterlist Tranche 3-2024'!B$12:T$163,19,FALSE)</f>
        <v>17</v>
      </c>
      <c r="W134" s="19">
        <v>17</v>
      </c>
      <c r="X134" s="21">
        <v>17</v>
      </c>
      <c r="Y134" s="12">
        <f t="shared" si="23"/>
        <v>92</v>
      </c>
      <c r="Z134" s="13">
        <f t="shared" si="23"/>
        <v>92</v>
      </c>
      <c r="AA134" s="18">
        <f t="shared" si="23"/>
        <v>92</v>
      </c>
      <c r="AB134" s="19">
        <f t="shared" si="23"/>
        <v>92</v>
      </c>
      <c r="AC134" s="21">
        <f t="shared" si="23"/>
        <v>92</v>
      </c>
      <c r="AD134" s="13">
        <f t="shared" si="24"/>
        <v>0</v>
      </c>
      <c r="AE134" s="22">
        <v>714000</v>
      </c>
      <c r="AF134" s="17" t="s">
        <v>45</v>
      </c>
    </row>
    <row r="135" spans="1:32" x14ac:dyDescent="0.25">
      <c r="A135" s="9">
        <v>133</v>
      </c>
      <c r="B135" s="23" t="s">
        <v>292</v>
      </c>
      <c r="C135" s="10" t="s">
        <v>293</v>
      </c>
      <c r="D135" s="10" t="s">
        <v>35</v>
      </c>
      <c r="E135" s="10" t="s">
        <v>266</v>
      </c>
      <c r="F135" s="10" t="s">
        <v>37</v>
      </c>
      <c r="G135" s="10" t="s">
        <v>38</v>
      </c>
      <c r="H135" s="10" t="s">
        <v>117</v>
      </c>
      <c r="I135" s="10" t="s">
        <v>112</v>
      </c>
      <c r="J135" s="10" t="s">
        <v>294</v>
      </c>
      <c r="K135" s="10" t="s">
        <v>295</v>
      </c>
      <c r="L135" s="10" t="s">
        <v>1</v>
      </c>
      <c r="M135" s="11" t="s">
        <v>43</v>
      </c>
      <c r="N135" s="10" t="s">
        <v>62</v>
      </c>
      <c r="O135" s="12">
        <v>207</v>
      </c>
      <c r="P135" s="13">
        <f>VLOOKUP(B135,'[6]School Detailed Data'!A$11:CG$115,85,FALSE)</f>
        <v>207</v>
      </c>
      <c r="Q135" s="18">
        <f>VLOOKUP(B135,'[7]SS Masterlist Tranche 3-2024'!B$12:Q$163,16,FALSE)</f>
        <v>207</v>
      </c>
      <c r="R135" s="19">
        <v>208</v>
      </c>
      <c r="S135" s="21">
        <v>198</v>
      </c>
      <c r="T135" s="12">
        <v>17</v>
      </c>
      <c r="U135" s="13">
        <f>VLOOKUP(B135,'[6]Student Data Wthout BRN'!Z$2:AB$153,3,FALSE)</f>
        <v>17</v>
      </c>
      <c r="V135" s="18">
        <f>VLOOKUP(B135,'[7]SS Masterlist Tranche 3-2024'!B$12:T$163,19,FALSE)</f>
        <v>17</v>
      </c>
      <c r="W135" s="19">
        <v>17</v>
      </c>
      <c r="X135" s="21">
        <v>16</v>
      </c>
      <c r="Y135" s="12">
        <f t="shared" si="23"/>
        <v>190</v>
      </c>
      <c r="Z135" s="13">
        <f t="shared" si="23"/>
        <v>190</v>
      </c>
      <c r="AA135" s="18">
        <f t="shared" si="23"/>
        <v>190</v>
      </c>
      <c r="AB135" s="19">
        <f t="shared" si="23"/>
        <v>191</v>
      </c>
      <c r="AC135" s="21">
        <f t="shared" si="23"/>
        <v>182</v>
      </c>
      <c r="AD135" s="13">
        <f t="shared" si="24"/>
        <v>0</v>
      </c>
      <c r="AE135" s="22">
        <v>252000</v>
      </c>
      <c r="AF135" s="17" t="s">
        <v>45</v>
      </c>
    </row>
    <row r="136" spans="1:32" x14ac:dyDescent="0.25">
      <c r="A136" s="26">
        <v>134</v>
      </c>
      <c r="B136" s="23" t="s">
        <v>368</v>
      </c>
      <c r="C136" s="10" t="s">
        <v>369</v>
      </c>
      <c r="D136" s="10" t="s">
        <v>35</v>
      </c>
      <c r="E136" s="10" t="s">
        <v>266</v>
      </c>
      <c r="F136" s="10" t="s">
        <v>37</v>
      </c>
      <c r="G136" s="10" t="s">
        <v>38</v>
      </c>
      <c r="H136" s="10" t="s">
        <v>111</v>
      </c>
      <c r="I136" s="10" t="s">
        <v>112</v>
      </c>
      <c r="J136" s="10" t="s">
        <v>370</v>
      </c>
      <c r="K136" s="10" t="s">
        <v>371</v>
      </c>
      <c r="L136" s="10" t="s">
        <v>1</v>
      </c>
      <c r="M136" s="11" t="s">
        <v>55</v>
      </c>
      <c r="N136" s="10" t="s">
        <v>62</v>
      </c>
      <c r="O136" s="12">
        <v>207</v>
      </c>
      <c r="P136" s="13">
        <f>VLOOKUP(B136,'[6]School Detailed Data'!A$11:CG$115,85,FALSE)</f>
        <v>207</v>
      </c>
      <c r="Q136" s="18">
        <f>VLOOKUP(B136,'[7]SS Masterlist Tranche 3-2024'!B$12:Q$163,16,FALSE)</f>
        <v>207</v>
      </c>
      <c r="R136" s="19">
        <v>207</v>
      </c>
      <c r="S136" s="21">
        <v>207</v>
      </c>
      <c r="T136" s="12">
        <v>1</v>
      </c>
      <c r="U136" s="13">
        <f>VLOOKUP(B136,'[6]Student Data Wthout BRN'!Z$2:AB$153,3,FALSE)</f>
        <v>1</v>
      </c>
      <c r="V136" s="18">
        <f>VLOOKUP(B136,'[7]SS Masterlist Tranche 3-2024'!B$12:T$163,19,FALSE)</f>
        <v>1</v>
      </c>
      <c r="W136" s="19">
        <v>1</v>
      </c>
      <c r="X136" s="21">
        <v>1</v>
      </c>
      <c r="Y136" s="12">
        <f t="shared" si="23"/>
        <v>206</v>
      </c>
      <c r="Z136" s="13">
        <f t="shared" si="23"/>
        <v>206</v>
      </c>
      <c r="AA136" s="18">
        <f t="shared" si="23"/>
        <v>206</v>
      </c>
      <c r="AB136" s="19">
        <f t="shared" si="23"/>
        <v>206</v>
      </c>
      <c r="AC136" s="21">
        <f t="shared" si="23"/>
        <v>206</v>
      </c>
      <c r="AD136" s="13">
        <f t="shared" si="24"/>
        <v>0</v>
      </c>
      <c r="AE136" s="22">
        <v>42000</v>
      </c>
      <c r="AF136" s="17" t="s">
        <v>45</v>
      </c>
    </row>
    <row r="137" spans="1:32" x14ac:dyDescent="0.25">
      <c r="A137" s="9">
        <v>135</v>
      </c>
      <c r="B137" s="23" t="s">
        <v>372</v>
      </c>
      <c r="C137" s="10" t="s">
        <v>373</v>
      </c>
      <c r="D137" s="10" t="s">
        <v>35</v>
      </c>
      <c r="E137" s="10" t="s">
        <v>76</v>
      </c>
      <c r="F137" s="10" t="s">
        <v>49</v>
      </c>
      <c r="G137" s="10" t="s">
        <v>50</v>
      </c>
      <c r="H137" s="10" t="s">
        <v>111</v>
      </c>
      <c r="I137" s="10" t="s">
        <v>112</v>
      </c>
      <c r="J137" s="10" t="s">
        <v>374</v>
      </c>
      <c r="K137" s="10" t="s">
        <v>375</v>
      </c>
      <c r="L137" s="10" t="s">
        <v>1</v>
      </c>
      <c r="M137" s="11" t="s">
        <v>55</v>
      </c>
      <c r="N137" s="10" t="s">
        <v>44</v>
      </c>
      <c r="O137" s="12">
        <v>419</v>
      </c>
      <c r="P137" s="13">
        <f>VLOOKUP(B137,'[6]School Detailed Data'!A$11:CG$115,85,FALSE)</f>
        <v>413</v>
      </c>
      <c r="Q137" s="18">
        <f>VLOOKUP(B137,'[7]SS Masterlist Tranche 3-2024'!B$12:Q$163,16,FALSE)</f>
        <v>413</v>
      </c>
      <c r="R137" s="19">
        <v>395</v>
      </c>
      <c r="S137" s="21">
        <v>395</v>
      </c>
      <c r="T137" s="12">
        <v>26</v>
      </c>
      <c r="U137" s="13">
        <f>VLOOKUP(B137,'[6]Student Data Wthout BRN'!Z$2:AB$153,3,FALSE)</f>
        <v>26</v>
      </c>
      <c r="V137" s="18">
        <f>VLOOKUP(B137,'[7]SS Masterlist Tranche 3-2024'!B$12:T$163,19,FALSE)</f>
        <v>26</v>
      </c>
      <c r="W137" s="19">
        <v>16</v>
      </c>
      <c r="X137" s="21">
        <v>16</v>
      </c>
      <c r="Y137" s="12">
        <f t="shared" ref="Y137:AC154" si="25">O137-T137</f>
        <v>393</v>
      </c>
      <c r="Z137" s="13">
        <f t="shared" si="25"/>
        <v>387</v>
      </c>
      <c r="AA137" s="18">
        <f t="shared" si="25"/>
        <v>387</v>
      </c>
      <c r="AB137" s="19">
        <f t="shared" si="25"/>
        <v>379</v>
      </c>
      <c r="AC137" s="21">
        <f t="shared" si="25"/>
        <v>379</v>
      </c>
      <c r="AD137" s="13">
        <f t="shared" ref="AD137:AD152" si="26">Z137-Y137</f>
        <v>-6</v>
      </c>
      <c r="AE137" s="22">
        <v>84000</v>
      </c>
      <c r="AF137" s="17" t="s">
        <v>45</v>
      </c>
    </row>
    <row r="138" spans="1:32" x14ac:dyDescent="0.25">
      <c r="A138" s="26">
        <v>136</v>
      </c>
      <c r="B138" s="23" t="s">
        <v>109</v>
      </c>
      <c r="C138" s="10" t="s">
        <v>110</v>
      </c>
      <c r="D138" s="10" t="s">
        <v>70</v>
      </c>
      <c r="E138" s="10" t="s">
        <v>97</v>
      </c>
      <c r="F138" s="10" t="s">
        <v>49</v>
      </c>
      <c r="G138" s="10" t="s">
        <v>50</v>
      </c>
      <c r="H138" s="10" t="s">
        <v>111</v>
      </c>
      <c r="I138" s="10" t="s">
        <v>112</v>
      </c>
      <c r="J138" s="10" t="s">
        <v>113</v>
      </c>
      <c r="K138" s="10" t="s">
        <v>114</v>
      </c>
      <c r="L138" s="10" t="s">
        <v>1</v>
      </c>
      <c r="M138" s="11" t="s">
        <v>55</v>
      </c>
      <c r="N138" s="10" t="s">
        <v>62</v>
      </c>
      <c r="O138" s="12">
        <v>95</v>
      </c>
      <c r="P138" s="13">
        <f>VLOOKUP(B138,'[6]School Detailed Data'!A$11:CG$115,85,FALSE)</f>
        <v>95</v>
      </c>
      <c r="Q138" s="18">
        <f>VLOOKUP(B138,'[7]SS Masterlist Tranche 3-2024'!B$12:Q$163,16,FALSE)</f>
        <v>95</v>
      </c>
      <c r="R138" s="19">
        <v>95</v>
      </c>
      <c r="S138" s="21">
        <v>95</v>
      </c>
      <c r="T138" s="12">
        <v>11</v>
      </c>
      <c r="U138" s="13">
        <f>VLOOKUP(B138,'[6]Student Data Wthout BRN'!Z$2:AB$153,3,FALSE)</f>
        <v>10</v>
      </c>
      <c r="V138" s="18">
        <f>VLOOKUP(B138,'[7]SS Masterlist Tranche 3-2024'!B$12:T$163,19,FALSE)</f>
        <v>11</v>
      </c>
      <c r="W138" s="19">
        <v>10</v>
      </c>
      <c r="X138" s="21">
        <v>10</v>
      </c>
      <c r="Y138" s="12">
        <f t="shared" si="25"/>
        <v>84</v>
      </c>
      <c r="Z138" s="13">
        <f t="shared" si="25"/>
        <v>85</v>
      </c>
      <c r="AA138" s="18">
        <f t="shared" si="25"/>
        <v>84</v>
      </c>
      <c r="AB138" s="19">
        <f t="shared" si="25"/>
        <v>85</v>
      </c>
      <c r="AC138" s="21">
        <f t="shared" si="25"/>
        <v>85</v>
      </c>
      <c r="AD138" s="13">
        <f t="shared" si="26"/>
        <v>1</v>
      </c>
      <c r="AE138" s="22">
        <v>378000</v>
      </c>
      <c r="AF138" s="17" t="s">
        <v>45</v>
      </c>
    </row>
    <row r="139" spans="1:32" x14ac:dyDescent="0.25">
      <c r="A139" s="9">
        <v>137</v>
      </c>
      <c r="B139" s="23" t="s">
        <v>376</v>
      </c>
      <c r="C139" s="10" t="s">
        <v>377</v>
      </c>
      <c r="D139" s="10" t="s">
        <v>70</v>
      </c>
      <c r="E139" s="10" t="s">
        <v>266</v>
      </c>
      <c r="F139" s="10" t="s">
        <v>37</v>
      </c>
      <c r="G139" s="10" t="s">
        <v>38</v>
      </c>
      <c r="H139" s="10" t="s">
        <v>111</v>
      </c>
      <c r="I139" s="10" t="s">
        <v>112</v>
      </c>
      <c r="J139" s="10" t="s">
        <v>378</v>
      </c>
      <c r="K139" s="10" t="s">
        <v>379</v>
      </c>
      <c r="L139" s="10" t="s">
        <v>1</v>
      </c>
      <c r="M139" s="11" t="s">
        <v>43</v>
      </c>
      <c r="N139" s="10" t="s">
        <v>62</v>
      </c>
      <c r="O139" s="12">
        <v>54</v>
      </c>
      <c r="P139" s="13">
        <f>VLOOKUP(B139,'[6]School Detailed Data'!A$11:CG$115,85,FALSE)</f>
        <v>54</v>
      </c>
      <c r="Q139" s="18">
        <f>VLOOKUP(B139,'[7]SS Masterlist Tranche 3-2024'!B$12:Q$163,16,FALSE)</f>
        <v>54</v>
      </c>
      <c r="R139" s="19">
        <v>54</v>
      </c>
      <c r="S139" s="21">
        <v>54</v>
      </c>
      <c r="T139" s="12">
        <v>3</v>
      </c>
      <c r="U139" s="13">
        <f>VLOOKUP(B139,'[6]Student Data Wthout BRN'!Z$2:AB$153,3,FALSE)</f>
        <v>3</v>
      </c>
      <c r="V139" s="18">
        <f>VLOOKUP(B139,'[7]SS Masterlist Tranche 3-2024'!B$12:T$163,19,FALSE)</f>
        <v>3</v>
      </c>
      <c r="W139" s="19">
        <v>3</v>
      </c>
      <c r="X139" s="21">
        <v>3</v>
      </c>
      <c r="Y139" s="12">
        <f t="shared" si="25"/>
        <v>51</v>
      </c>
      <c r="Z139" s="13">
        <f t="shared" si="25"/>
        <v>51</v>
      </c>
      <c r="AA139" s="18">
        <f t="shared" si="25"/>
        <v>51</v>
      </c>
      <c r="AB139" s="19">
        <f t="shared" si="25"/>
        <v>51</v>
      </c>
      <c r="AC139" s="21">
        <f t="shared" si="25"/>
        <v>51</v>
      </c>
      <c r="AD139" s="13">
        <f t="shared" si="26"/>
        <v>0</v>
      </c>
      <c r="AE139" s="22">
        <v>126000</v>
      </c>
      <c r="AF139" s="17" t="s">
        <v>45</v>
      </c>
    </row>
    <row r="140" spans="1:32" x14ac:dyDescent="0.25">
      <c r="A140" s="26">
        <v>138</v>
      </c>
      <c r="B140" s="23" t="s">
        <v>264</v>
      </c>
      <c r="C140" s="10" t="s">
        <v>265</v>
      </c>
      <c r="D140" s="10" t="s">
        <v>35</v>
      </c>
      <c r="E140" s="10" t="s">
        <v>266</v>
      </c>
      <c r="F140" s="10" t="s">
        <v>37</v>
      </c>
      <c r="G140" s="10" t="s">
        <v>38</v>
      </c>
      <c r="H140" s="10" t="s">
        <v>267</v>
      </c>
      <c r="I140" s="10" t="s">
        <v>112</v>
      </c>
      <c r="J140" s="10" t="s">
        <v>268</v>
      </c>
      <c r="K140" s="10" t="s">
        <v>269</v>
      </c>
      <c r="L140" s="10" t="s">
        <v>1</v>
      </c>
      <c r="M140" s="11" t="s">
        <v>55</v>
      </c>
      <c r="N140" s="10" t="s">
        <v>62</v>
      </c>
      <c r="O140" s="12">
        <v>176</v>
      </c>
      <c r="P140" s="13">
        <f>VLOOKUP(B140,'[6]School Detailed Data'!A$11:CG$115,85,FALSE)</f>
        <v>176</v>
      </c>
      <c r="Q140" s="18">
        <f>VLOOKUP(B140,'[7]SS Masterlist Tranche 3-2024'!B$12:Q$163,16,FALSE)</f>
        <v>205</v>
      </c>
      <c r="R140" s="19">
        <v>205</v>
      </c>
      <c r="S140" s="21">
        <v>205</v>
      </c>
      <c r="T140" s="12">
        <v>6</v>
      </c>
      <c r="U140" s="13">
        <f>VLOOKUP(B140,'[6]Student Data Wthout BRN'!Z$2:AB$153,3,FALSE)</f>
        <v>6</v>
      </c>
      <c r="V140" s="18">
        <f>VLOOKUP(B140,'[7]SS Masterlist Tranche 3-2024'!B$12:T$163,19,FALSE)</f>
        <v>6</v>
      </c>
      <c r="W140" s="19">
        <v>6</v>
      </c>
      <c r="X140" s="21">
        <v>5</v>
      </c>
      <c r="Y140" s="12">
        <f t="shared" si="25"/>
        <v>170</v>
      </c>
      <c r="Z140" s="13">
        <f t="shared" si="25"/>
        <v>170</v>
      </c>
      <c r="AA140" s="18">
        <f t="shared" si="25"/>
        <v>199</v>
      </c>
      <c r="AB140" s="19">
        <f t="shared" si="25"/>
        <v>199</v>
      </c>
      <c r="AC140" s="21">
        <f t="shared" si="25"/>
        <v>200</v>
      </c>
      <c r="AD140" s="13">
        <f t="shared" si="26"/>
        <v>0</v>
      </c>
      <c r="AE140" s="22">
        <v>210000</v>
      </c>
      <c r="AF140" s="17" t="s">
        <v>45</v>
      </c>
    </row>
    <row r="141" spans="1:32" x14ac:dyDescent="0.25">
      <c r="A141" s="9">
        <v>139</v>
      </c>
      <c r="B141" s="23" t="s">
        <v>270</v>
      </c>
      <c r="C141" s="10" t="s">
        <v>271</v>
      </c>
      <c r="D141" s="10" t="s">
        <v>35</v>
      </c>
      <c r="E141" s="10" t="s">
        <v>76</v>
      </c>
      <c r="F141" s="10" t="s">
        <v>49</v>
      </c>
      <c r="G141" s="10" t="s">
        <v>50</v>
      </c>
      <c r="H141" s="10" t="s">
        <v>117</v>
      </c>
      <c r="I141" s="10" t="s">
        <v>112</v>
      </c>
      <c r="J141" s="10" t="s">
        <v>272</v>
      </c>
      <c r="K141" s="10" t="s">
        <v>273</v>
      </c>
      <c r="L141" s="10" t="s">
        <v>1</v>
      </c>
      <c r="M141" s="11" t="s">
        <v>55</v>
      </c>
      <c r="N141" s="10" t="s">
        <v>62</v>
      </c>
      <c r="O141" s="12">
        <v>348</v>
      </c>
      <c r="P141" s="13">
        <f>VLOOKUP(B141,'[6]School Detailed Data'!A$11:CG$115,85,FALSE)</f>
        <v>348</v>
      </c>
      <c r="Q141" s="18">
        <f>VLOOKUP(B141,'[7]SS Masterlist Tranche 3-2024'!B$12:Q$163,16,FALSE)</f>
        <v>379</v>
      </c>
      <c r="R141" s="19">
        <v>379</v>
      </c>
      <c r="S141" s="21">
        <v>379</v>
      </c>
      <c r="T141" s="12">
        <v>45</v>
      </c>
      <c r="U141" s="13">
        <f>VLOOKUP(B141,'[6]Student Data Wthout BRN'!Z$2:AB$153,3,FALSE)</f>
        <v>45</v>
      </c>
      <c r="V141" s="18">
        <f>VLOOKUP(B141,'[7]SS Masterlist Tranche 3-2024'!B$12:T$163,19,FALSE)</f>
        <v>45</v>
      </c>
      <c r="W141" s="19">
        <v>43</v>
      </c>
      <c r="X141" s="21">
        <v>42</v>
      </c>
      <c r="Y141" s="12">
        <f t="shared" si="25"/>
        <v>303</v>
      </c>
      <c r="Z141" s="13">
        <f t="shared" si="25"/>
        <v>303</v>
      </c>
      <c r="AA141" s="18">
        <f t="shared" si="25"/>
        <v>334</v>
      </c>
      <c r="AB141" s="19">
        <f t="shared" si="25"/>
        <v>336</v>
      </c>
      <c r="AC141" s="21">
        <f t="shared" si="25"/>
        <v>337</v>
      </c>
      <c r="AD141" s="13">
        <f t="shared" si="26"/>
        <v>0</v>
      </c>
      <c r="AE141" s="22">
        <v>1764000</v>
      </c>
      <c r="AF141" s="17" t="s">
        <v>45</v>
      </c>
    </row>
    <row r="142" spans="1:32" x14ac:dyDescent="0.25">
      <c r="A142" s="26">
        <v>140</v>
      </c>
      <c r="B142" s="23" t="s">
        <v>329</v>
      </c>
      <c r="C142" s="10" t="s">
        <v>330</v>
      </c>
      <c r="D142" s="10" t="s">
        <v>70</v>
      </c>
      <c r="E142" s="10" t="s">
        <v>97</v>
      </c>
      <c r="F142" s="10" t="s">
        <v>49</v>
      </c>
      <c r="G142" s="10" t="s">
        <v>50</v>
      </c>
      <c r="H142" s="10" t="s">
        <v>117</v>
      </c>
      <c r="I142" s="10" t="s">
        <v>112</v>
      </c>
      <c r="J142" s="10" t="s">
        <v>331</v>
      </c>
      <c r="K142" s="10" t="s">
        <v>332</v>
      </c>
      <c r="L142" s="10" t="s">
        <v>1</v>
      </c>
      <c r="M142" s="11" t="s">
        <v>55</v>
      </c>
      <c r="N142" s="10" t="s">
        <v>217</v>
      </c>
      <c r="O142" s="12">
        <v>388</v>
      </c>
      <c r="P142" s="13">
        <f>VLOOKUP(B142,'[6]School Detailed Data'!A$11:CG$115,85,FALSE)</f>
        <v>388</v>
      </c>
      <c r="Q142" s="18">
        <f>VLOOKUP(B142,'[7]SS Masterlist Tranche 3-2024'!B$12:Q$163,16,FALSE)</f>
        <v>388</v>
      </c>
      <c r="R142" s="19">
        <v>388</v>
      </c>
      <c r="S142" s="21">
        <v>388</v>
      </c>
      <c r="T142" s="12">
        <v>23</v>
      </c>
      <c r="U142" s="13">
        <f>VLOOKUP(B142,'[6]Student Data Wthout BRN'!Z$2:AB$153,3,FALSE)</f>
        <v>23</v>
      </c>
      <c r="V142" s="18">
        <f>VLOOKUP(B142,'[7]SS Masterlist Tranche 3-2024'!B$12:T$163,19,FALSE)</f>
        <v>23</v>
      </c>
      <c r="W142" s="19">
        <v>23</v>
      </c>
      <c r="X142" s="21">
        <v>22</v>
      </c>
      <c r="Y142" s="12">
        <f t="shared" si="25"/>
        <v>365</v>
      </c>
      <c r="Z142" s="13">
        <f t="shared" si="25"/>
        <v>365</v>
      </c>
      <c r="AA142" s="18">
        <f t="shared" si="25"/>
        <v>365</v>
      </c>
      <c r="AB142" s="19">
        <f t="shared" si="25"/>
        <v>365</v>
      </c>
      <c r="AC142" s="21">
        <f t="shared" si="25"/>
        <v>366</v>
      </c>
      <c r="AD142" s="13">
        <f t="shared" si="26"/>
        <v>0</v>
      </c>
      <c r="AE142" s="22">
        <v>924000</v>
      </c>
      <c r="AF142" s="17" t="s">
        <v>45</v>
      </c>
    </row>
    <row r="143" spans="1:32" x14ac:dyDescent="0.25">
      <c r="A143" s="9">
        <v>141</v>
      </c>
      <c r="B143" s="23" t="s">
        <v>115</v>
      </c>
      <c r="C143" s="10" t="s">
        <v>116</v>
      </c>
      <c r="D143" s="10" t="s">
        <v>35</v>
      </c>
      <c r="E143" s="10" t="s">
        <v>58</v>
      </c>
      <c r="F143" s="10" t="s">
        <v>49</v>
      </c>
      <c r="G143" s="10" t="s">
        <v>50</v>
      </c>
      <c r="H143" s="10" t="s">
        <v>117</v>
      </c>
      <c r="I143" s="10" t="s">
        <v>112</v>
      </c>
      <c r="J143" s="10" t="s">
        <v>118</v>
      </c>
      <c r="K143" s="10" t="s">
        <v>119</v>
      </c>
      <c r="L143" s="10" t="s">
        <v>1</v>
      </c>
      <c r="M143" s="11" t="s">
        <v>55</v>
      </c>
      <c r="N143" s="10" t="s">
        <v>44</v>
      </c>
      <c r="O143" s="12">
        <v>365</v>
      </c>
      <c r="P143" s="13">
        <f>VLOOKUP(B143,'[6]School Detailed Data'!A$11:CG$115,85,FALSE)</f>
        <v>366</v>
      </c>
      <c r="Q143" s="18">
        <f>VLOOKUP(B143,'[7]SS Masterlist Tranche 3-2024'!B$12:Q$163,16,FALSE)</f>
        <v>366</v>
      </c>
      <c r="R143" s="19">
        <v>365</v>
      </c>
      <c r="S143" s="21">
        <v>365</v>
      </c>
      <c r="T143" s="12">
        <v>20</v>
      </c>
      <c r="U143" s="13">
        <f>VLOOKUP(B143,'[6]Student Data Wthout BRN'!Z$2:AB$153,3,FALSE)</f>
        <v>20</v>
      </c>
      <c r="V143" s="18">
        <f>VLOOKUP(B143,'[7]SS Masterlist Tranche 3-2024'!B$12:T$163,19,FALSE)</f>
        <v>20</v>
      </c>
      <c r="W143" s="19">
        <v>20</v>
      </c>
      <c r="X143" s="21">
        <v>19</v>
      </c>
      <c r="Y143" s="12">
        <f t="shared" si="25"/>
        <v>345</v>
      </c>
      <c r="Z143" s="13">
        <f t="shared" si="25"/>
        <v>346</v>
      </c>
      <c r="AA143" s="18">
        <f t="shared" si="25"/>
        <v>346</v>
      </c>
      <c r="AB143" s="19">
        <f t="shared" si="25"/>
        <v>345</v>
      </c>
      <c r="AC143" s="21">
        <f t="shared" si="25"/>
        <v>346</v>
      </c>
      <c r="AD143" s="13">
        <f t="shared" si="26"/>
        <v>1</v>
      </c>
      <c r="AE143" s="22">
        <v>756000</v>
      </c>
      <c r="AF143" s="17" t="s">
        <v>45</v>
      </c>
    </row>
    <row r="144" spans="1:32" x14ac:dyDescent="0.25">
      <c r="A144" s="26">
        <v>142</v>
      </c>
      <c r="B144" s="23" t="s">
        <v>380</v>
      </c>
      <c r="C144" s="10" t="s">
        <v>381</v>
      </c>
      <c r="D144" s="10" t="s">
        <v>35</v>
      </c>
      <c r="E144" s="10" t="s">
        <v>266</v>
      </c>
      <c r="F144" s="10" t="s">
        <v>37</v>
      </c>
      <c r="G144" s="10" t="s">
        <v>38</v>
      </c>
      <c r="H144" s="10" t="s">
        <v>117</v>
      </c>
      <c r="I144" s="10" t="s">
        <v>112</v>
      </c>
      <c r="J144" s="10" t="s">
        <v>382</v>
      </c>
      <c r="K144" s="10" t="s">
        <v>383</v>
      </c>
      <c r="L144" s="10" t="s">
        <v>1</v>
      </c>
      <c r="M144" s="11" t="s">
        <v>55</v>
      </c>
      <c r="N144" s="10" t="s">
        <v>62</v>
      </c>
      <c r="O144" s="12">
        <v>146</v>
      </c>
      <c r="P144" s="13">
        <f>VLOOKUP(B144,'[6]School Detailed Data'!A$11:CG$115,85,FALSE)</f>
        <v>138</v>
      </c>
      <c r="Q144" s="18">
        <f>VLOOKUP(B144,'[7]SS Masterlist Tranche 3-2024'!B$12:Q$163,16,FALSE)</f>
        <v>138</v>
      </c>
      <c r="R144" s="19">
        <v>139</v>
      </c>
      <c r="S144" s="21">
        <v>139</v>
      </c>
      <c r="T144" s="12">
        <v>12</v>
      </c>
      <c r="U144" s="13">
        <f>VLOOKUP(B144,'[6]Student Data Wthout BRN'!Z$2:AB$153,3,FALSE)</f>
        <v>12</v>
      </c>
      <c r="V144" s="18">
        <f>VLOOKUP(B144,'[7]SS Masterlist Tranche 3-2024'!B$12:T$163,19,FALSE)</f>
        <v>12</v>
      </c>
      <c r="W144" s="19">
        <v>12</v>
      </c>
      <c r="X144" s="21">
        <v>12</v>
      </c>
      <c r="Y144" s="12">
        <f t="shared" si="25"/>
        <v>134</v>
      </c>
      <c r="Z144" s="13">
        <f t="shared" si="25"/>
        <v>126</v>
      </c>
      <c r="AA144" s="18">
        <f t="shared" si="25"/>
        <v>126</v>
      </c>
      <c r="AB144" s="19">
        <f t="shared" si="25"/>
        <v>127</v>
      </c>
      <c r="AC144" s="21">
        <f t="shared" si="25"/>
        <v>127</v>
      </c>
      <c r="AD144" s="13">
        <f t="shared" si="26"/>
        <v>-8</v>
      </c>
      <c r="AE144" s="22">
        <v>210000</v>
      </c>
      <c r="AF144" s="17" t="s">
        <v>45</v>
      </c>
    </row>
    <row r="145" spans="1:32" x14ac:dyDescent="0.25">
      <c r="A145" s="9">
        <v>143</v>
      </c>
      <c r="B145" s="23" t="s">
        <v>296</v>
      </c>
      <c r="C145" s="10" t="s">
        <v>297</v>
      </c>
      <c r="D145" s="10" t="s">
        <v>35</v>
      </c>
      <c r="E145" s="10" t="s">
        <v>76</v>
      </c>
      <c r="F145" s="10" t="s">
        <v>49</v>
      </c>
      <c r="G145" s="10" t="s">
        <v>50</v>
      </c>
      <c r="H145" s="10" t="s">
        <v>117</v>
      </c>
      <c r="I145" s="10" t="s">
        <v>112</v>
      </c>
      <c r="J145" s="10" t="s">
        <v>298</v>
      </c>
      <c r="K145" s="10" t="s">
        <v>299</v>
      </c>
      <c r="L145" s="10" t="s">
        <v>1</v>
      </c>
      <c r="M145" s="11" t="s">
        <v>55</v>
      </c>
      <c r="N145" s="10" t="s">
        <v>62</v>
      </c>
      <c r="O145" s="12">
        <v>168</v>
      </c>
      <c r="P145" s="13">
        <f>VLOOKUP(B145,'[6]School Detailed Data'!A$11:CG$115,85,FALSE)</f>
        <v>169</v>
      </c>
      <c r="Q145" s="18">
        <f>VLOOKUP(B145,'[7]SS Masterlist Tranche 3-2024'!B$12:Q$163,16,FALSE)</f>
        <v>169</v>
      </c>
      <c r="R145" s="19">
        <v>171</v>
      </c>
      <c r="S145" s="21">
        <v>171</v>
      </c>
      <c r="T145" s="12">
        <v>20</v>
      </c>
      <c r="U145" s="13">
        <f>VLOOKUP(B145,'[6]Student Data Wthout BRN'!Z$2:AB$153,3,FALSE)</f>
        <v>21</v>
      </c>
      <c r="V145" s="18">
        <f>VLOOKUP(B145,'[7]SS Masterlist Tranche 3-2024'!B$12:T$163,19,FALSE)</f>
        <v>20</v>
      </c>
      <c r="W145" s="19">
        <v>22</v>
      </c>
      <c r="X145" s="21">
        <v>22</v>
      </c>
      <c r="Y145" s="12">
        <f t="shared" si="25"/>
        <v>148</v>
      </c>
      <c r="Z145" s="13">
        <f t="shared" si="25"/>
        <v>148</v>
      </c>
      <c r="AA145" s="18">
        <f t="shared" si="25"/>
        <v>149</v>
      </c>
      <c r="AB145" s="19">
        <f t="shared" si="25"/>
        <v>149</v>
      </c>
      <c r="AC145" s="21">
        <f t="shared" si="25"/>
        <v>149</v>
      </c>
      <c r="AD145" s="13">
        <f t="shared" si="26"/>
        <v>0</v>
      </c>
      <c r="AE145" s="22">
        <v>924000</v>
      </c>
      <c r="AF145" s="17" t="s">
        <v>45</v>
      </c>
    </row>
    <row r="146" spans="1:32" x14ac:dyDescent="0.25">
      <c r="A146" s="26">
        <v>144</v>
      </c>
      <c r="B146" s="23" t="s">
        <v>120</v>
      </c>
      <c r="C146" s="10" t="s">
        <v>121</v>
      </c>
      <c r="D146" s="10" t="s">
        <v>35</v>
      </c>
      <c r="E146" s="10" t="s">
        <v>122</v>
      </c>
      <c r="F146" s="10" t="s">
        <v>37</v>
      </c>
      <c r="G146" s="10" t="s">
        <v>38</v>
      </c>
      <c r="H146" s="10" t="s">
        <v>123</v>
      </c>
      <c r="I146" s="10" t="s">
        <v>124</v>
      </c>
      <c r="J146" s="10" t="s">
        <v>125</v>
      </c>
      <c r="K146" s="10" t="s">
        <v>126</v>
      </c>
      <c r="L146" s="10" t="s">
        <v>1</v>
      </c>
      <c r="M146" s="11" t="s">
        <v>55</v>
      </c>
      <c r="N146" s="10" t="s">
        <v>44</v>
      </c>
      <c r="O146" s="12">
        <v>596</v>
      </c>
      <c r="P146" s="13">
        <f>VLOOKUP(B146,'[6]School Detailed Data'!A$11:CG$115,85,FALSE)</f>
        <v>596</v>
      </c>
      <c r="Q146" s="18">
        <f>VLOOKUP(B146,'[7]SS Masterlist Tranche 3-2024'!B$12:Q$163,16,FALSE)</f>
        <v>596</v>
      </c>
      <c r="R146" s="19">
        <v>596</v>
      </c>
      <c r="S146" s="21">
        <v>596</v>
      </c>
      <c r="T146" s="12">
        <v>32</v>
      </c>
      <c r="U146" s="13">
        <f>VLOOKUP(B146,'[6]Student Data Wthout BRN'!Z$2:AB$153,3,FALSE)</f>
        <v>31</v>
      </c>
      <c r="V146" s="18">
        <f>VLOOKUP(B146,'[7]SS Masterlist Tranche 3-2024'!B$12:T$163,19,FALSE)</f>
        <v>32</v>
      </c>
      <c r="W146" s="19">
        <v>30</v>
      </c>
      <c r="X146" s="21">
        <v>30</v>
      </c>
      <c r="Y146" s="12">
        <f t="shared" si="25"/>
        <v>564</v>
      </c>
      <c r="Z146" s="13">
        <f t="shared" si="25"/>
        <v>565</v>
      </c>
      <c r="AA146" s="18">
        <f t="shared" si="25"/>
        <v>564</v>
      </c>
      <c r="AB146" s="19">
        <f t="shared" si="25"/>
        <v>566</v>
      </c>
      <c r="AC146" s="21">
        <f t="shared" si="25"/>
        <v>566</v>
      </c>
      <c r="AD146" s="13">
        <f t="shared" si="26"/>
        <v>1</v>
      </c>
      <c r="AE146" s="22">
        <v>1218000</v>
      </c>
      <c r="AF146" s="17" t="s">
        <v>45</v>
      </c>
    </row>
    <row r="147" spans="1:32" x14ac:dyDescent="0.25">
      <c r="A147" s="9">
        <v>145</v>
      </c>
      <c r="B147" s="23" t="s">
        <v>127</v>
      </c>
      <c r="C147" s="10" t="s">
        <v>128</v>
      </c>
      <c r="D147" s="10" t="s">
        <v>70</v>
      </c>
      <c r="E147" s="10" t="s">
        <v>122</v>
      </c>
      <c r="F147" s="10" t="s">
        <v>37</v>
      </c>
      <c r="G147" s="10" t="s">
        <v>38</v>
      </c>
      <c r="H147" s="10" t="s">
        <v>123</v>
      </c>
      <c r="I147" s="10" t="s">
        <v>124</v>
      </c>
      <c r="J147" s="10" t="s">
        <v>129</v>
      </c>
      <c r="K147" s="10" t="s">
        <v>130</v>
      </c>
      <c r="L147" s="10" t="s">
        <v>1</v>
      </c>
      <c r="M147" s="11" t="s">
        <v>55</v>
      </c>
      <c r="N147" s="10" t="s">
        <v>131</v>
      </c>
      <c r="O147" s="12">
        <v>939</v>
      </c>
      <c r="P147" s="13">
        <f>VLOOKUP(B147,'[6]School Detailed Data'!A$11:CG$115,85,FALSE)</f>
        <v>939</v>
      </c>
      <c r="Q147" s="18">
        <f>VLOOKUP(B147,'[7]SS Masterlist Tranche 3-2024'!B$12:Q$163,16,FALSE)</f>
        <v>1177</v>
      </c>
      <c r="R147" s="19">
        <v>1177</v>
      </c>
      <c r="S147" s="21">
        <v>1178</v>
      </c>
      <c r="T147" s="12">
        <v>18</v>
      </c>
      <c r="U147" s="13">
        <f>VLOOKUP(B147,'[6]Student Data Wthout BRN'!Z$2:AB$153,3,FALSE)</f>
        <v>16</v>
      </c>
      <c r="V147" s="18">
        <f>VLOOKUP(B147,'[7]SS Masterlist Tranche 3-2024'!B$12:T$163,19,FALSE)</f>
        <v>18</v>
      </c>
      <c r="W147" s="19">
        <v>15</v>
      </c>
      <c r="X147" s="21">
        <v>15</v>
      </c>
      <c r="Y147" s="12">
        <f t="shared" si="25"/>
        <v>921</v>
      </c>
      <c r="Z147" s="13">
        <f t="shared" si="25"/>
        <v>923</v>
      </c>
      <c r="AA147" s="18">
        <f t="shared" si="25"/>
        <v>1159</v>
      </c>
      <c r="AB147" s="19">
        <f t="shared" si="25"/>
        <v>1162</v>
      </c>
      <c r="AC147" s="21">
        <f t="shared" si="25"/>
        <v>1163</v>
      </c>
      <c r="AD147" s="13">
        <f t="shared" si="26"/>
        <v>2</v>
      </c>
      <c r="AE147" s="22">
        <v>630000</v>
      </c>
      <c r="AF147" s="17" t="s">
        <v>45</v>
      </c>
    </row>
    <row r="148" spans="1:32" x14ac:dyDescent="0.25">
      <c r="A148" s="26">
        <v>146</v>
      </c>
      <c r="B148" s="23" t="s">
        <v>136</v>
      </c>
      <c r="C148" s="10" t="s">
        <v>137</v>
      </c>
      <c r="D148" s="10" t="s">
        <v>35</v>
      </c>
      <c r="E148" s="10" t="s">
        <v>138</v>
      </c>
      <c r="F148" s="10" t="s">
        <v>49</v>
      </c>
      <c r="G148" s="10" t="s">
        <v>50</v>
      </c>
      <c r="H148" s="10" t="s">
        <v>123</v>
      </c>
      <c r="I148" s="10" t="s">
        <v>124</v>
      </c>
      <c r="J148" s="10" t="s">
        <v>139</v>
      </c>
      <c r="K148" s="10" t="s">
        <v>140</v>
      </c>
      <c r="L148" s="10" t="s">
        <v>1</v>
      </c>
      <c r="M148" s="11" t="s">
        <v>43</v>
      </c>
      <c r="N148" s="10" t="s">
        <v>44</v>
      </c>
      <c r="O148" s="12">
        <v>81</v>
      </c>
      <c r="P148" s="13">
        <f>VLOOKUP(B148,'[6]School Detailed Data'!A$11:CG$115,85,FALSE)</f>
        <v>81</v>
      </c>
      <c r="Q148" s="18">
        <f>VLOOKUP(B148,'[7]SS Masterlist Tranche 3-2024'!B$12:Q$163,16,FALSE)</f>
        <v>81</v>
      </c>
      <c r="R148" s="19">
        <v>80</v>
      </c>
      <c r="S148" s="21">
        <v>80</v>
      </c>
      <c r="T148" s="12">
        <v>11</v>
      </c>
      <c r="U148" s="13">
        <f>VLOOKUP(B148,'[6]Student Data Wthout BRN'!Z$2:AB$153,3,FALSE)</f>
        <v>9</v>
      </c>
      <c r="V148" s="18">
        <f>VLOOKUP(B148,'[7]SS Masterlist Tranche 3-2024'!B$12:T$163,19,FALSE)</f>
        <v>11</v>
      </c>
      <c r="W148" s="19">
        <v>9</v>
      </c>
      <c r="X148" s="21">
        <v>9</v>
      </c>
      <c r="Y148" s="12">
        <f t="shared" si="25"/>
        <v>70</v>
      </c>
      <c r="Z148" s="13">
        <f t="shared" si="25"/>
        <v>72</v>
      </c>
      <c r="AA148" s="18">
        <f t="shared" si="25"/>
        <v>70</v>
      </c>
      <c r="AB148" s="19">
        <f t="shared" si="25"/>
        <v>71</v>
      </c>
      <c r="AC148" s="21">
        <f t="shared" si="25"/>
        <v>71</v>
      </c>
      <c r="AD148" s="13">
        <f t="shared" si="26"/>
        <v>2</v>
      </c>
      <c r="AE148" s="22">
        <v>294000</v>
      </c>
      <c r="AF148" s="17" t="s">
        <v>141</v>
      </c>
    </row>
    <row r="149" spans="1:32" x14ac:dyDescent="0.25">
      <c r="A149" s="9">
        <v>147</v>
      </c>
      <c r="B149" s="23" t="s">
        <v>142</v>
      </c>
      <c r="C149" s="10" t="s">
        <v>143</v>
      </c>
      <c r="D149" s="10" t="s">
        <v>35</v>
      </c>
      <c r="E149" s="10" t="s">
        <v>48</v>
      </c>
      <c r="F149" s="10" t="s">
        <v>49</v>
      </c>
      <c r="G149" s="10" t="s">
        <v>50</v>
      </c>
      <c r="H149" s="10" t="s">
        <v>123</v>
      </c>
      <c r="I149" s="10" t="s">
        <v>124</v>
      </c>
      <c r="J149" s="10" t="s">
        <v>144</v>
      </c>
      <c r="K149" s="10" t="s">
        <v>145</v>
      </c>
      <c r="L149" s="10" t="s">
        <v>1</v>
      </c>
      <c r="M149" s="11" t="s">
        <v>55</v>
      </c>
      <c r="N149" s="10" t="s">
        <v>44</v>
      </c>
      <c r="O149" s="12">
        <v>677</v>
      </c>
      <c r="P149" s="13">
        <f>VLOOKUP(B149,'[6]School Detailed Data'!A$11:CG$115,85,FALSE)</f>
        <v>680</v>
      </c>
      <c r="Q149" s="18">
        <f>VLOOKUP(B149,'[7]SS Masterlist Tranche 3-2024'!B$12:Q$163,16,FALSE)</f>
        <v>680</v>
      </c>
      <c r="R149" s="19">
        <v>683</v>
      </c>
      <c r="S149" s="21">
        <v>683</v>
      </c>
      <c r="T149" s="12">
        <v>37</v>
      </c>
      <c r="U149" s="13">
        <f>VLOOKUP(B149,'[6]Student Data Wthout BRN'!Z$2:AB$153,3,FALSE)</f>
        <v>32</v>
      </c>
      <c r="V149" s="18">
        <f>VLOOKUP(B149,'[7]SS Masterlist Tranche 3-2024'!B$12:T$163,19,FALSE)</f>
        <v>37</v>
      </c>
      <c r="W149" s="19">
        <v>32</v>
      </c>
      <c r="X149" s="21">
        <v>29</v>
      </c>
      <c r="Y149" s="12">
        <f t="shared" si="25"/>
        <v>640</v>
      </c>
      <c r="Z149" s="13">
        <f t="shared" si="25"/>
        <v>648</v>
      </c>
      <c r="AA149" s="18">
        <f t="shared" si="25"/>
        <v>643</v>
      </c>
      <c r="AB149" s="19">
        <f t="shared" si="25"/>
        <v>651</v>
      </c>
      <c r="AC149" s="21">
        <f t="shared" si="25"/>
        <v>654</v>
      </c>
      <c r="AD149" s="13">
        <f t="shared" si="26"/>
        <v>8</v>
      </c>
      <c r="AE149" s="22">
        <v>1008000</v>
      </c>
      <c r="AF149" s="17" t="s">
        <v>45</v>
      </c>
    </row>
    <row r="150" spans="1:32" x14ac:dyDescent="0.25">
      <c r="A150" s="26">
        <v>148</v>
      </c>
      <c r="B150" s="23" t="s">
        <v>384</v>
      </c>
      <c r="C150" s="10" t="s">
        <v>385</v>
      </c>
      <c r="D150" s="10" t="s">
        <v>35</v>
      </c>
      <c r="E150" s="10" t="s">
        <v>122</v>
      </c>
      <c r="F150" s="10" t="s">
        <v>37</v>
      </c>
      <c r="G150" s="10" t="s">
        <v>38</v>
      </c>
      <c r="H150" s="10" t="s">
        <v>123</v>
      </c>
      <c r="I150" s="10" t="s">
        <v>124</v>
      </c>
      <c r="J150" s="10" t="s">
        <v>386</v>
      </c>
      <c r="K150" s="10" t="s">
        <v>387</v>
      </c>
      <c r="L150" s="10" t="s">
        <v>1</v>
      </c>
      <c r="M150" s="11" t="s">
        <v>43</v>
      </c>
      <c r="N150" s="10" t="s">
        <v>62</v>
      </c>
      <c r="O150" s="12">
        <v>82</v>
      </c>
      <c r="P150" s="13">
        <f>VLOOKUP(B150,'[6]School Detailed Data'!A$11:CG$115,85,FALSE)</f>
        <v>82</v>
      </c>
      <c r="Q150" s="18">
        <f>VLOOKUP(B150,'[7]SS Masterlist Tranche 3-2024'!B$12:Q$163,16,FALSE)</f>
        <v>82</v>
      </c>
      <c r="R150" s="19">
        <v>82</v>
      </c>
      <c r="S150" s="21">
        <v>82</v>
      </c>
      <c r="T150" s="12">
        <v>6</v>
      </c>
      <c r="U150" s="13">
        <f>VLOOKUP(B150,'[6]Student Data Wthout BRN'!Z$2:AB$153,3,FALSE)</f>
        <v>6</v>
      </c>
      <c r="V150" s="18">
        <f>VLOOKUP(B150,'[7]SS Masterlist Tranche 3-2024'!B$12:T$163,19,FALSE)</f>
        <v>6</v>
      </c>
      <c r="W150" s="19">
        <v>6</v>
      </c>
      <c r="X150" s="21">
        <v>6</v>
      </c>
      <c r="Y150" s="12">
        <f t="shared" si="25"/>
        <v>76</v>
      </c>
      <c r="Z150" s="13">
        <f t="shared" si="25"/>
        <v>76</v>
      </c>
      <c r="AA150" s="18">
        <f t="shared" si="25"/>
        <v>76</v>
      </c>
      <c r="AB150" s="19">
        <f t="shared" si="25"/>
        <v>76</v>
      </c>
      <c r="AC150" s="21">
        <f t="shared" si="25"/>
        <v>76</v>
      </c>
      <c r="AD150" s="13">
        <f t="shared" si="26"/>
        <v>0</v>
      </c>
      <c r="AE150" s="22">
        <v>252000</v>
      </c>
      <c r="AF150" s="17" t="s">
        <v>45</v>
      </c>
    </row>
    <row r="151" spans="1:32" x14ac:dyDescent="0.25">
      <c r="A151" s="9">
        <v>149</v>
      </c>
      <c r="B151" s="23" t="s">
        <v>146</v>
      </c>
      <c r="C151" s="10" t="s">
        <v>147</v>
      </c>
      <c r="D151" s="10" t="s">
        <v>35</v>
      </c>
      <c r="E151" s="10" t="s">
        <v>122</v>
      </c>
      <c r="F151" s="10" t="s">
        <v>37</v>
      </c>
      <c r="G151" s="10" t="s">
        <v>38</v>
      </c>
      <c r="H151" s="10" t="s">
        <v>123</v>
      </c>
      <c r="I151" s="10" t="s">
        <v>124</v>
      </c>
      <c r="J151" s="10" t="s">
        <v>148</v>
      </c>
      <c r="K151" s="10" t="s">
        <v>149</v>
      </c>
      <c r="L151" s="10" t="s">
        <v>1</v>
      </c>
      <c r="M151" s="11" t="s">
        <v>43</v>
      </c>
      <c r="N151" s="10" t="s">
        <v>62</v>
      </c>
      <c r="O151" s="12">
        <v>413</v>
      </c>
      <c r="P151" s="13">
        <f>VLOOKUP(B151,'[6]School Detailed Data'!A$11:CG$115,85,FALSE)</f>
        <v>422</v>
      </c>
      <c r="Q151" s="18">
        <f>VLOOKUP(B151,'[7]SS Masterlist Tranche 3-2024'!B$12:Q$163,16,FALSE)</f>
        <v>422</v>
      </c>
      <c r="R151" s="19">
        <v>422</v>
      </c>
      <c r="S151" s="21">
        <v>422</v>
      </c>
      <c r="T151" s="12">
        <v>13</v>
      </c>
      <c r="U151" s="13">
        <f>VLOOKUP(B151,'[6]Student Data Wthout BRN'!Z$2:AB$153,3,FALSE)</f>
        <v>10</v>
      </c>
      <c r="V151" s="18">
        <f>VLOOKUP(B151,'[7]SS Masterlist Tranche 3-2024'!B$12:T$163,19,FALSE)</f>
        <v>13</v>
      </c>
      <c r="W151" s="19">
        <v>9</v>
      </c>
      <c r="X151" s="21">
        <v>9</v>
      </c>
      <c r="Y151" s="12">
        <f t="shared" si="25"/>
        <v>400</v>
      </c>
      <c r="Z151" s="13">
        <f t="shared" si="25"/>
        <v>412</v>
      </c>
      <c r="AA151" s="18">
        <f t="shared" si="25"/>
        <v>409</v>
      </c>
      <c r="AB151" s="19">
        <f t="shared" si="25"/>
        <v>413</v>
      </c>
      <c r="AC151" s="21">
        <f t="shared" si="25"/>
        <v>413</v>
      </c>
      <c r="AD151" s="13">
        <f t="shared" si="26"/>
        <v>12</v>
      </c>
      <c r="AE151" s="22">
        <v>252000</v>
      </c>
      <c r="AF151" s="17" t="s">
        <v>45</v>
      </c>
    </row>
    <row r="152" spans="1:32" x14ac:dyDescent="0.25">
      <c r="A152" s="26">
        <v>150</v>
      </c>
      <c r="B152" s="23" t="s">
        <v>388</v>
      </c>
      <c r="C152" s="10" t="s">
        <v>389</v>
      </c>
      <c r="D152" s="10" t="s">
        <v>70</v>
      </c>
      <c r="E152" s="10" t="s">
        <v>122</v>
      </c>
      <c r="F152" s="10" t="s">
        <v>37</v>
      </c>
      <c r="G152" s="10" t="s">
        <v>38</v>
      </c>
      <c r="H152" s="10" t="s">
        <v>156</v>
      </c>
      <c r="I152" s="10" t="s">
        <v>124</v>
      </c>
      <c r="J152" s="10" t="s">
        <v>390</v>
      </c>
      <c r="K152" s="10" t="s">
        <v>391</v>
      </c>
      <c r="L152" s="10" t="s">
        <v>1</v>
      </c>
      <c r="M152" s="11" t="s">
        <v>43</v>
      </c>
      <c r="N152" s="10" t="s">
        <v>62</v>
      </c>
      <c r="O152" s="12">
        <v>148</v>
      </c>
      <c r="P152" s="13">
        <f>VLOOKUP(B152,'[6]School Detailed Data'!A$11:CG$115,85,FALSE)</f>
        <v>148</v>
      </c>
      <c r="Q152" s="18">
        <f>VLOOKUP(B152,'[7]SS Masterlist Tranche 3-2024'!B$12:Q$163,16,FALSE)</f>
        <v>148</v>
      </c>
      <c r="R152" s="19">
        <v>148</v>
      </c>
      <c r="S152" s="21">
        <v>148</v>
      </c>
      <c r="T152" s="12">
        <v>15</v>
      </c>
      <c r="U152" s="13">
        <f>VLOOKUP(B152,'[6]Student Data Wthout BRN'!Z$2:AB$153,3,FALSE)</f>
        <v>15</v>
      </c>
      <c r="V152" s="18">
        <f>VLOOKUP(B152,'[7]SS Masterlist Tranche 3-2024'!B$12:T$163,19,FALSE)</f>
        <v>15</v>
      </c>
      <c r="W152" s="19">
        <v>15</v>
      </c>
      <c r="X152" s="21">
        <v>15</v>
      </c>
      <c r="Y152" s="12">
        <f t="shared" si="25"/>
        <v>133</v>
      </c>
      <c r="Z152" s="13">
        <f t="shared" si="25"/>
        <v>133</v>
      </c>
      <c r="AA152" s="18">
        <f t="shared" si="25"/>
        <v>133</v>
      </c>
      <c r="AB152" s="19">
        <f t="shared" si="25"/>
        <v>133</v>
      </c>
      <c r="AC152" s="21">
        <f t="shared" si="25"/>
        <v>133</v>
      </c>
      <c r="AD152" s="13">
        <f t="shared" si="26"/>
        <v>0</v>
      </c>
      <c r="AE152" s="22">
        <v>630000</v>
      </c>
      <c r="AF152" s="17" t="s">
        <v>45</v>
      </c>
    </row>
    <row r="153" spans="1:32" x14ac:dyDescent="0.25">
      <c r="A153" s="9">
        <v>151</v>
      </c>
      <c r="B153" s="23" t="s">
        <v>300</v>
      </c>
      <c r="C153" s="10" t="s">
        <v>301</v>
      </c>
      <c r="D153" s="10" t="s">
        <v>35</v>
      </c>
      <c r="E153" s="10" t="s">
        <v>122</v>
      </c>
      <c r="F153" s="10" t="s">
        <v>37</v>
      </c>
      <c r="G153" s="10" t="s">
        <v>38</v>
      </c>
      <c r="H153" s="10" t="s">
        <v>156</v>
      </c>
      <c r="I153" s="10" t="s">
        <v>124</v>
      </c>
      <c r="J153" s="10" t="s">
        <v>302</v>
      </c>
      <c r="K153" s="10" t="s">
        <v>303</v>
      </c>
      <c r="L153" s="10" t="s">
        <v>1</v>
      </c>
      <c r="M153" s="11" t="s">
        <v>55</v>
      </c>
      <c r="N153" s="10" t="s">
        <v>44</v>
      </c>
      <c r="O153" s="12">
        <v>275</v>
      </c>
      <c r="P153" s="13">
        <f>VLOOKUP(B153,'[6]School Detailed Data'!A$11:CG$115,85,FALSE)</f>
        <v>274</v>
      </c>
      <c r="Q153" s="18">
        <f>VLOOKUP(B153,'[7]SS Masterlist Tranche 3-2024'!B$12:Q$163,16,FALSE)</f>
        <v>274</v>
      </c>
      <c r="R153" s="19">
        <v>275</v>
      </c>
      <c r="S153" s="21">
        <v>275</v>
      </c>
      <c r="T153" s="12">
        <v>27</v>
      </c>
      <c r="U153" s="13">
        <f>VLOOKUP(B153,'[6]Student Data Wthout BRN'!Z$2:AB$153,3,FALSE)</f>
        <v>26</v>
      </c>
      <c r="V153" s="18">
        <f>VLOOKUP(B153,'[7]SS Masterlist Tranche 3-2024'!B$12:T$163,19,FALSE)</f>
        <v>27</v>
      </c>
      <c r="W153" s="19">
        <v>26</v>
      </c>
      <c r="X153" s="21">
        <v>26</v>
      </c>
      <c r="Y153" s="12">
        <f t="shared" si="25"/>
        <v>248</v>
      </c>
      <c r="Z153" s="13">
        <f t="shared" si="25"/>
        <v>248</v>
      </c>
      <c r="AA153" s="18">
        <f t="shared" si="25"/>
        <v>247</v>
      </c>
      <c r="AB153" s="19">
        <f t="shared" si="25"/>
        <v>249</v>
      </c>
      <c r="AC153" s="21">
        <f t="shared" si="25"/>
        <v>249</v>
      </c>
      <c r="AD153" s="13">
        <f t="shared" ref="AD153:AD168" si="27">Z153-Y153</f>
        <v>0</v>
      </c>
      <c r="AE153" s="22">
        <v>1050000</v>
      </c>
      <c r="AF153" s="17" t="s">
        <v>45</v>
      </c>
    </row>
    <row r="154" spans="1:32" x14ac:dyDescent="0.25">
      <c r="A154" s="26">
        <v>152</v>
      </c>
      <c r="B154" s="23" t="s">
        <v>154</v>
      </c>
      <c r="C154" s="10" t="s">
        <v>155</v>
      </c>
      <c r="D154" s="10" t="s">
        <v>35</v>
      </c>
      <c r="E154" s="10" t="s">
        <v>48</v>
      </c>
      <c r="F154" s="10" t="s">
        <v>49</v>
      </c>
      <c r="G154" s="10" t="s">
        <v>50</v>
      </c>
      <c r="H154" s="10" t="s">
        <v>156</v>
      </c>
      <c r="I154" s="10" t="s">
        <v>124</v>
      </c>
      <c r="J154" s="10" t="s">
        <v>157</v>
      </c>
      <c r="K154" s="10" t="s">
        <v>158</v>
      </c>
      <c r="L154" s="10" t="s">
        <v>1</v>
      </c>
      <c r="M154" s="11" t="s">
        <v>55</v>
      </c>
      <c r="N154" s="10" t="s">
        <v>62</v>
      </c>
      <c r="O154" s="12">
        <v>131</v>
      </c>
      <c r="P154" s="13">
        <f>VLOOKUP(B154,'[6]School Detailed Data'!A$11:CG$115,85,FALSE)</f>
        <v>131</v>
      </c>
      <c r="Q154" s="18">
        <f>VLOOKUP(B154,'[7]SS Masterlist Tranche 3-2024'!B$12:Q$163,16,FALSE)</f>
        <v>131</v>
      </c>
      <c r="R154" s="19">
        <v>130</v>
      </c>
      <c r="S154" s="21">
        <v>130</v>
      </c>
      <c r="T154" s="12">
        <v>29</v>
      </c>
      <c r="U154" s="13">
        <f>VLOOKUP(B154,'[6]Student Data Wthout BRN'!Z$2:AB$153,3,FALSE)</f>
        <v>28</v>
      </c>
      <c r="V154" s="18">
        <f>VLOOKUP(B154,'[7]SS Masterlist Tranche 3-2024'!B$12:T$163,19,FALSE)</f>
        <v>29</v>
      </c>
      <c r="W154" s="19">
        <v>25</v>
      </c>
      <c r="X154" s="21">
        <v>25</v>
      </c>
      <c r="Y154" s="12">
        <f t="shared" si="25"/>
        <v>102</v>
      </c>
      <c r="Z154" s="13">
        <f t="shared" si="25"/>
        <v>103</v>
      </c>
      <c r="AA154" s="18">
        <f t="shared" si="25"/>
        <v>102</v>
      </c>
      <c r="AB154" s="19">
        <f t="shared" si="25"/>
        <v>105</v>
      </c>
      <c r="AC154" s="21">
        <f t="shared" si="25"/>
        <v>105</v>
      </c>
      <c r="AD154" s="13">
        <f t="shared" si="27"/>
        <v>1</v>
      </c>
      <c r="AE154" s="22">
        <v>1008000</v>
      </c>
      <c r="AF154" s="17" t="s">
        <v>45</v>
      </c>
    </row>
    <row r="155" spans="1:32" x14ac:dyDescent="0.25">
      <c r="A155" s="9">
        <v>153</v>
      </c>
      <c r="B155" s="23" t="s">
        <v>159</v>
      </c>
      <c r="C155" s="10" t="s">
        <v>160</v>
      </c>
      <c r="D155" s="10" t="s">
        <v>35</v>
      </c>
      <c r="E155" s="10" t="s">
        <v>85</v>
      </c>
      <c r="F155" s="10" t="s">
        <v>49</v>
      </c>
      <c r="G155" s="10" t="s">
        <v>50</v>
      </c>
      <c r="H155" s="10" t="s">
        <v>161</v>
      </c>
      <c r="I155" s="10" t="s">
        <v>124</v>
      </c>
      <c r="J155" s="10" t="s">
        <v>162</v>
      </c>
      <c r="K155" s="10" t="s">
        <v>163</v>
      </c>
      <c r="L155" s="10" t="s">
        <v>1</v>
      </c>
      <c r="M155" s="11" t="s">
        <v>55</v>
      </c>
      <c r="N155" s="10" t="s">
        <v>62</v>
      </c>
      <c r="O155" s="12">
        <v>72</v>
      </c>
      <c r="P155" s="13">
        <f>VLOOKUP(B155,'[6]School Detailed Data'!A$11:CG$115,85,FALSE)</f>
        <v>70</v>
      </c>
      <c r="Q155" s="18">
        <f>VLOOKUP(B155,'[7]SS Masterlist Tranche 3-2024'!B$12:Q$163,16,FALSE)</f>
        <v>70</v>
      </c>
      <c r="R155" s="19">
        <v>71</v>
      </c>
      <c r="S155" s="21">
        <v>71</v>
      </c>
      <c r="T155" s="12">
        <v>48</v>
      </c>
      <c r="U155" s="13">
        <f>VLOOKUP(B155,'[6]Student Data Wthout BRN'!Z$2:AB$153,3,FALSE)</f>
        <v>45</v>
      </c>
      <c r="V155" s="18">
        <f>VLOOKUP(B155,'[7]SS Masterlist Tranche 3-2024'!B$12:T$163,19,FALSE)</f>
        <v>48</v>
      </c>
      <c r="W155" s="19">
        <v>41</v>
      </c>
      <c r="X155" s="21">
        <v>41</v>
      </c>
      <c r="Y155" s="12">
        <f t="shared" ref="Y155:AC178" si="28">O155-T155</f>
        <v>24</v>
      </c>
      <c r="Z155" s="13">
        <f t="shared" si="28"/>
        <v>25</v>
      </c>
      <c r="AA155" s="18">
        <f t="shared" si="28"/>
        <v>22</v>
      </c>
      <c r="AB155" s="19">
        <f t="shared" si="28"/>
        <v>30</v>
      </c>
      <c r="AC155" s="21">
        <f t="shared" si="28"/>
        <v>30</v>
      </c>
      <c r="AD155" s="13">
        <f t="shared" si="27"/>
        <v>1</v>
      </c>
      <c r="AE155" s="22">
        <v>1596000</v>
      </c>
      <c r="AF155" s="17" t="s">
        <v>164</v>
      </c>
    </row>
    <row r="156" spans="1:32" x14ac:dyDescent="0.25">
      <c r="A156" s="26">
        <v>154</v>
      </c>
      <c r="B156" s="23" t="s">
        <v>165</v>
      </c>
      <c r="C156" s="10" t="s">
        <v>166</v>
      </c>
      <c r="D156" s="10" t="s">
        <v>35</v>
      </c>
      <c r="E156" s="10" t="s">
        <v>122</v>
      </c>
      <c r="F156" s="10" t="s">
        <v>37</v>
      </c>
      <c r="G156" s="10" t="s">
        <v>38</v>
      </c>
      <c r="H156" s="10" t="s">
        <v>161</v>
      </c>
      <c r="I156" s="10" t="s">
        <v>124</v>
      </c>
      <c r="J156" s="10" t="s">
        <v>167</v>
      </c>
      <c r="K156" s="10" t="s">
        <v>168</v>
      </c>
      <c r="L156" s="10" t="s">
        <v>1</v>
      </c>
      <c r="M156" s="11" t="s">
        <v>43</v>
      </c>
      <c r="N156" s="10" t="s">
        <v>62</v>
      </c>
      <c r="O156" s="12">
        <v>71</v>
      </c>
      <c r="P156" s="13">
        <f>VLOOKUP(B156,'[6]School Detailed Data'!A$11:CG$115,85,FALSE)</f>
        <v>71</v>
      </c>
      <c r="Q156" s="18">
        <f>VLOOKUP(B156,'[7]SS Masterlist Tranche 3-2024'!B$12:Q$163,16,FALSE)</f>
        <v>71</v>
      </c>
      <c r="R156" s="19">
        <v>71</v>
      </c>
      <c r="S156" s="21">
        <v>71</v>
      </c>
      <c r="T156" s="12">
        <v>38</v>
      </c>
      <c r="U156" s="13">
        <f>VLOOKUP(B156,'[6]Student Data Wthout BRN'!Z$2:AB$153,3,FALSE)</f>
        <v>36</v>
      </c>
      <c r="V156" s="18">
        <f>VLOOKUP(B156,'[7]SS Masterlist Tranche 3-2024'!B$12:T$163,19,FALSE)</f>
        <v>38</v>
      </c>
      <c r="W156" s="19">
        <v>36</v>
      </c>
      <c r="X156" s="21">
        <v>36</v>
      </c>
      <c r="Y156" s="12">
        <f t="shared" si="28"/>
        <v>33</v>
      </c>
      <c r="Z156" s="13">
        <f t="shared" si="28"/>
        <v>35</v>
      </c>
      <c r="AA156" s="18">
        <f t="shared" si="28"/>
        <v>33</v>
      </c>
      <c r="AB156" s="19">
        <f t="shared" si="28"/>
        <v>35</v>
      </c>
      <c r="AC156" s="21">
        <f t="shared" si="28"/>
        <v>35</v>
      </c>
      <c r="AD156" s="13">
        <f t="shared" si="27"/>
        <v>2</v>
      </c>
      <c r="AE156" s="22">
        <v>1428000</v>
      </c>
      <c r="AF156" s="17" t="s">
        <v>45</v>
      </c>
    </row>
    <row r="157" spans="1:32" x14ac:dyDescent="0.25">
      <c r="A157" s="9">
        <v>155</v>
      </c>
      <c r="B157" s="23" t="s">
        <v>392</v>
      </c>
      <c r="C157" s="10" t="s">
        <v>393</v>
      </c>
      <c r="D157" s="10" t="s">
        <v>35</v>
      </c>
      <c r="E157" s="10" t="s">
        <v>122</v>
      </c>
      <c r="F157" s="10" t="s">
        <v>37</v>
      </c>
      <c r="G157" s="10" t="s">
        <v>38</v>
      </c>
      <c r="H157" s="10" t="s">
        <v>394</v>
      </c>
      <c r="I157" s="10" t="s">
        <v>124</v>
      </c>
      <c r="J157" s="10" t="s">
        <v>395</v>
      </c>
      <c r="K157" s="10" t="s">
        <v>396</v>
      </c>
      <c r="L157" s="10" t="s">
        <v>1</v>
      </c>
      <c r="M157" s="11" t="s">
        <v>55</v>
      </c>
      <c r="N157" s="10" t="s">
        <v>62</v>
      </c>
      <c r="O157" s="12">
        <v>155</v>
      </c>
      <c r="P157" s="13">
        <f>VLOOKUP(B157,'[6]School Detailed Data'!A$11:CG$115,85,FALSE)</f>
        <v>154</v>
      </c>
      <c r="Q157" s="18">
        <f>VLOOKUP(B157,'[7]SS Masterlist Tranche 3-2024'!B$12:Q$163,16,FALSE)</f>
        <v>154</v>
      </c>
      <c r="R157" s="19">
        <v>154</v>
      </c>
      <c r="S157" s="21">
        <v>154</v>
      </c>
      <c r="T157" s="12">
        <v>8</v>
      </c>
      <c r="U157" s="13">
        <f>VLOOKUP(B157,'[6]Student Data Wthout BRN'!Z$2:AB$153,3,FALSE)</f>
        <v>8</v>
      </c>
      <c r="V157" s="18">
        <f>VLOOKUP(B157,'[7]SS Masterlist Tranche 3-2024'!B$12:T$163,19,FALSE)</f>
        <v>8</v>
      </c>
      <c r="W157" s="19">
        <v>8</v>
      </c>
      <c r="X157" s="21">
        <v>8</v>
      </c>
      <c r="Y157" s="12">
        <f t="shared" si="28"/>
        <v>147</v>
      </c>
      <c r="Z157" s="13">
        <f t="shared" si="28"/>
        <v>146</v>
      </c>
      <c r="AA157" s="18">
        <f t="shared" si="28"/>
        <v>146</v>
      </c>
      <c r="AB157" s="19">
        <f t="shared" si="28"/>
        <v>146</v>
      </c>
      <c r="AC157" s="21">
        <f t="shared" si="28"/>
        <v>146</v>
      </c>
      <c r="AD157" s="13">
        <f t="shared" si="27"/>
        <v>-1</v>
      </c>
      <c r="AE157" s="22">
        <v>294000</v>
      </c>
      <c r="AF157" s="17" t="s">
        <v>45</v>
      </c>
    </row>
    <row r="158" spans="1:32" x14ac:dyDescent="0.25">
      <c r="A158" s="26">
        <v>156</v>
      </c>
      <c r="B158" s="23" t="s">
        <v>169</v>
      </c>
      <c r="C158" s="10" t="s">
        <v>170</v>
      </c>
      <c r="D158" s="10" t="s">
        <v>70</v>
      </c>
      <c r="E158" s="10" t="s">
        <v>97</v>
      </c>
      <c r="F158" s="10" t="s">
        <v>49</v>
      </c>
      <c r="G158" s="10" t="s">
        <v>50</v>
      </c>
      <c r="H158" s="10" t="s">
        <v>123</v>
      </c>
      <c r="I158" s="10" t="s">
        <v>124</v>
      </c>
      <c r="J158" s="10" t="s">
        <v>171</v>
      </c>
      <c r="K158" s="10" t="s">
        <v>172</v>
      </c>
      <c r="L158" s="10" t="s">
        <v>1</v>
      </c>
      <c r="M158" s="11" t="s">
        <v>55</v>
      </c>
      <c r="N158" s="10" t="s">
        <v>131</v>
      </c>
      <c r="O158" s="12">
        <v>619</v>
      </c>
      <c r="P158" s="13">
        <f>VLOOKUP(B158,'[6]School Detailed Data'!A$11:CG$115,85,FALSE)</f>
        <v>622</v>
      </c>
      <c r="Q158" s="18">
        <f>VLOOKUP(B158,'[7]SS Masterlist Tranche 3-2024'!B$12:Q$163,16,FALSE)</f>
        <v>695</v>
      </c>
      <c r="R158" s="19">
        <v>694</v>
      </c>
      <c r="S158" s="21">
        <v>694</v>
      </c>
      <c r="T158" s="12">
        <v>29</v>
      </c>
      <c r="U158" s="13">
        <f>VLOOKUP(B158,'[6]Student Data Wthout BRN'!Z$2:AB$153,3,FALSE)</f>
        <v>8</v>
      </c>
      <c r="V158" s="18">
        <f>VLOOKUP(B158,'[7]SS Masterlist Tranche 3-2024'!B$12:T$163,19,FALSE)</f>
        <v>29</v>
      </c>
      <c r="W158" s="19">
        <v>7</v>
      </c>
      <c r="X158" s="21">
        <v>7</v>
      </c>
      <c r="Y158" s="12">
        <f t="shared" si="28"/>
        <v>590</v>
      </c>
      <c r="Z158" s="13">
        <f t="shared" si="28"/>
        <v>614</v>
      </c>
      <c r="AA158" s="18">
        <f t="shared" si="28"/>
        <v>666</v>
      </c>
      <c r="AB158" s="19">
        <f t="shared" si="28"/>
        <v>687</v>
      </c>
      <c r="AC158" s="21">
        <f t="shared" si="28"/>
        <v>687</v>
      </c>
      <c r="AD158" s="13">
        <f t="shared" si="27"/>
        <v>24</v>
      </c>
      <c r="AE158" s="22">
        <v>294000</v>
      </c>
      <c r="AF158" s="17" t="s">
        <v>45</v>
      </c>
    </row>
    <row r="159" spans="1:32" x14ac:dyDescent="0.25">
      <c r="A159" s="9">
        <v>157</v>
      </c>
      <c r="B159" s="23" t="s">
        <v>173</v>
      </c>
      <c r="C159" s="10" t="s">
        <v>174</v>
      </c>
      <c r="D159" s="10" t="s">
        <v>35</v>
      </c>
      <c r="E159" s="10" t="s">
        <v>122</v>
      </c>
      <c r="F159" s="10" t="s">
        <v>37</v>
      </c>
      <c r="G159" s="10" t="s">
        <v>38</v>
      </c>
      <c r="H159" s="10" t="s">
        <v>123</v>
      </c>
      <c r="I159" s="10" t="s">
        <v>124</v>
      </c>
      <c r="J159" s="10" t="s">
        <v>175</v>
      </c>
      <c r="K159" s="10" t="s">
        <v>176</v>
      </c>
      <c r="L159" s="10" t="s">
        <v>1</v>
      </c>
      <c r="M159" s="11" t="s">
        <v>55</v>
      </c>
      <c r="N159" s="10" t="s">
        <v>62</v>
      </c>
      <c r="O159" s="12">
        <v>256</v>
      </c>
      <c r="P159" s="13">
        <f>VLOOKUP(B159,'[6]School Detailed Data'!A$11:CG$115,85,FALSE)</f>
        <v>260</v>
      </c>
      <c r="Q159" s="18">
        <f>VLOOKUP(B159,'[7]SS Masterlist Tranche 3-2024'!B$12:Q$163,16,FALSE)</f>
        <v>321</v>
      </c>
      <c r="R159" s="19">
        <v>325</v>
      </c>
      <c r="S159" s="21">
        <v>325</v>
      </c>
      <c r="T159" s="12">
        <v>15</v>
      </c>
      <c r="U159" s="13">
        <f>VLOOKUP(B159,'[6]Student Data Wthout BRN'!Z$2:AB$153,3,FALSE)</f>
        <v>14</v>
      </c>
      <c r="V159" s="18">
        <f>VLOOKUP(B159,'[7]SS Masterlist Tranche 3-2024'!B$12:T$163,19,FALSE)</f>
        <v>15</v>
      </c>
      <c r="W159" s="19">
        <v>14</v>
      </c>
      <c r="X159" s="21">
        <v>14</v>
      </c>
      <c r="Y159" s="12">
        <f t="shared" si="28"/>
        <v>241</v>
      </c>
      <c r="Z159" s="13">
        <f t="shared" si="28"/>
        <v>246</v>
      </c>
      <c r="AA159" s="18">
        <f t="shared" si="28"/>
        <v>306</v>
      </c>
      <c r="AB159" s="19">
        <f t="shared" si="28"/>
        <v>311</v>
      </c>
      <c r="AC159" s="21">
        <f t="shared" si="28"/>
        <v>311</v>
      </c>
      <c r="AD159" s="13">
        <f t="shared" si="27"/>
        <v>5</v>
      </c>
      <c r="AE159" s="22">
        <v>588000</v>
      </c>
      <c r="AF159" s="17" t="s">
        <v>45</v>
      </c>
    </row>
    <row r="160" spans="1:32" x14ac:dyDescent="0.25">
      <c r="A160" s="26">
        <v>158</v>
      </c>
      <c r="B160" s="23" t="s">
        <v>177</v>
      </c>
      <c r="C160" s="10" t="s">
        <v>178</v>
      </c>
      <c r="D160" s="10" t="s">
        <v>35</v>
      </c>
      <c r="E160" s="10" t="s">
        <v>85</v>
      </c>
      <c r="F160" s="10" t="s">
        <v>49</v>
      </c>
      <c r="G160" s="10" t="s">
        <v>50</v>
      </c>
      <c r="H160" s="10" t="s">
        <v>123</v>
      </c>
      <c r="I160" s="10" t="s">
        <v>124</v>
      </c>
      <c r="J160" s="10" t="s">
        <v>179</v>
      </c>
      <c r="K160" s="10" t="s">
        <v>180</v>
      </c>
      <c r="L160" s="10" t="s">
        <v>1</v>
      </c>
      <c r="M160" s="11" t="s">
        <v>43</v>
      </c>
      <c r="N160" s="10" t="s">
        <v>62</v>
      </c>
      <c r="O160" s="12">
        <v>169</v>
      </c>
      <c r="P160" s="13">
        <f>VLOOKUP(B160,'[6]School Detailed Data'!A$11:CG$115,85,FALSE)</f>
        <v>169</v>
      </c>
      <c r="Q160" s="18">
        <f>VLOOKUP(B160,'[7]SS Masterlist Tranche 3-2024'!B$12:Q$163,16,FALSE)</f>
        <v>169</v>
      </c>
      <c r="R160" s="19">
        <v>169</v>
      </c>
      <c r="S160" s="21">
        <v>169</v>
      </c>
      <c r="T160" s="12">
        <v>53</v>
      </c>
      <c r="U160" s="13">
        <f>VLOOKUP(B160,'[6]Student Data Wthout BRN'!Z$2:AB$153,3,FALSE)</f>
        <v>46</v>
      </c>
      <c r="V160" s="18">
        <f>VLOOKUP(B160,'[7]SS Masterlist Tranche 3-2024'!B$12:T$163,19,FALSE)</f>
        <v>53</v>
      </c>
      <c r="W160" s="19">
        <v>45</v>
      </c>
      <c r="X160" s="21">
        <v>44</v>
      </c>
      <c r="Y160" s="12">
        <f t="shared" si="28"/>
        <v>116</v>
      </c>
      <c r="Z160" s="13">
        <f t="shared" si="28"/>
        <v>123</v>
      </c>
      <c r="AA160" s="18">
        <f t="shared" si="28"/>
        <v>116</v>
      </c>
      <c r="AB160" s="19">
        <f t="shared" si="28"/>
        <v>124</v>
      </c>
      <c r="AC160" s="21">
        <f t="shared" si="28"/>
        <v>125</v>
      </c>
      <c r="AD160" s="13">
        <f t="shared" si="27"/>
        <v>7</v>
      </c>
      <c r="AE160" s="22">
        <v>1554000</v>
      </c>
      <c r="AF160" s="17" t="s">
        <v>45</v>
      </c>
    </row>
    <row r="161" spans="1:32" x14ac:dyDescent="0.25">
      <c r="A161" s="9">
        <v>159</v>
      </c>
      <c r="B161" s="23" t="s">
        <v>181</v>
      </c>
      <c r="C161" s="10" t="s">
        <v>182</v>
      </c>
      <c r="D161" s="10" t="s">
        <v>70</v>
      </c>
      <c r="E161" s="10" t="s">
        <v>122</v>
      </c>
      <c r="F161" s="10" t="s">
        <v>37</v>
      </c>
      <c r="G161" s="10" t="s">
        <v>38</v>
      </c>
      <c r="H161" s="10" t="s">
        <v>123</v>
      </c>
      <c r="I161" s="10" t="s">
        <v>124</v>
      </c>
      <c r="J161" s="10" t="s">
        <v>183</v>
      </c>
      <c r="K161" s="10" t="s">
        <v>184</v>
      </c>
      <c r="L161" s="10" t="s">
        <v>1</v>
      </c>
      <c r="M161" s="11" t="s">
        <v>43</v>
      </c>
      <c r="N161" s="10" t="s">
        <v>62</v>
      </c>
      <c r="O161" s="12">
        <v>134</v>
      </c>
      <c r="P161" s="13">
        <f>VLOOKUP(B161,'[6]School Detailed Data'!A$11:CG$115,85,FALSE)</f>
        <v>134</v>
      </c>
      <c r="Q161" s="18">
        <f>VLOOKUP(B161,'[7]SS Masterlist Tranche 3-2024'!B$12:Q$163,16,FALSE)</f>
        <v>134</v>
      </c>
      <c r="R161" s="19">
        <v>134</v>
      </c>
      <c r="S161" s="21">
        <v>134</v>
      </c>
      <c r="T161" s="12">
        <v>17</v>
      </c>
      <c r="U161" s="13">
        <f>VLOOKUP(B161,'[6]Student Data Wthout BRN'!Z$2:AB$153,3,FALSE)</f>
        <v>16</v>
      </c>
      <c r="V161" s="18">
        <f>VLOOKUP(B161,'[7]SS Masterlist Tranche 3-2024'!B$12:T$163,19,FALSE)</f>
        <v>17</v>
      </c>
      <c r="W161" s="19">
        <v>16</v>
      </c>
      <c r="X161" s="21">
        <v>16</v>
      </c>
      <c r="Y161" s="12">
        <f t="shared" si="28"/>
        <v>117</v>
      </c>
      <c r="Z161" s="13">
        <f t="shared" si="28"/>
        <v>118</v>
      </c>
      <c r="AA161" s="18">
        <f t="shared" si="28"/>
        <v>117</v>
      </c>
      <c r="AB161" s="19">
        <f t="shared" si="28"/>
        <v>118</v>
      </c>
      <c r="AC161" s="21">
        <f t="shared" si="28"/>
        <v>118</v>
      </c>
      <c r="AD161" s="13">
        <f t="shared" si="27"/>
        <v>1</v>
      </c>
      <c r="AE161" s="22">
        <v>630000</v>
      </c>
      <c r="AF161" s="17" t="s">
        <v>45</v>
      </c>
    </row>
    <row r="162" spans="1:32" x14ac:dyDescent="0.25">
      <c r="A162" s="26">
        <v>160</v>
      </c>
      <c r="B162" s="23" t="s">
        <v>185</v>
      </c>
      <c r="C162" s="10" t="s">
        <v>186</v>
      </c>
      <c r="D162" s="10" t="s">
        <v>35</v>
      </c>
      <c r="E162" s="10" t="s">
        <v>122</v>
      </c>
      <c r="F162" s="10" t="s">
        <v>37</v>
      </c>
      <c r="G162" s="10" t="s">
        <v>38</v>
      </c>
      <c r="H162" s="10" t="s">
        <v>123</v>
      </c>
      <c r="I162" s="10" t="s">
        <v>124</v>
      </c>
      <c r="J162" s="10" t="s">
        <v>183</v>
      </c>
      <c r="K162" s="10" t="s">
        <v>184</v>
      </c>
      <c r="L162" s="10" t="s">
        <v>1</v>
      </c>
      <c r="M162" s="11" t="s">
        <v>43</v>
      </c>
      <c r="N162" s="10" t="s">
        <v>62</v>
      </c>
      <c r="O162" s="12">
        <v>53</v>
      </c>
      <c r="P162" s="13">
        <f>VLOOKUP(B162,'[6]School Detailed Data'!A$11:CG$115,85,FALSE)</f>
        <v>54</v>
      </c>
      <c r="Q162" s="18">
        <f>VLOOKUP(B162,'[7]SS Masterlist Tranche 3-2024'!B$12:Q$163,16,FALSE)</f>
        <v>54</v>
      </c>
      <c r="R162" s="19">
        <v>54</v>
      </c>
      <c r="S162" s="21">
        <v>54</v>
      </c>
      <c r="T162" s="12">
        <v>8</v>
      </c>
      <c r="U162" s="13">
        <f>VLOOKUP(B162,'[6]Student Data Wthout BRN'!Z$2:AB$153,3,FALSE)</f>
        <v>8</v>
      </c>
      <c r="V162" s="18">
        <f>VLOOKUP(B162,'[7]SS Masterlist Tranche 3-2024'!B$12:T$163,19,FALSE)</f>
        <v>8</v>
      </c>
      <c r="W162" s="19">
        <v>8</v>
      </c>
      <c r="X162" s="21">
        <v>8</v>
      </c>
      <c r="Y162" s="12">
        <f t="shared" si="28"/>
        <v>45</v>
      </c>
      <c r="Z162" s="13">
        <f t="shared" si="28"/>
        <v>46</v>
      </c>
      <c r="AA162" s="18">
        <f t="shared" si="28"/>
        <v>46</v>
      </c>
      <c r="AB162" s="19">
        <f t="shared" si="28"/>
        <v>46</v>
      </c>
      <c r="AC162" s="21">
        <f t="shared" si="28"/>
        <v>46</v>
      </c>
      <c r="AD162" s="13">
        <f t="shared" si="27"/>
        <v>1</v>
      </c>
      <c r="AE162" s="22">
        <v>336000</v>
      </c>
      <c r="AF162" s="17" t="s">
        <v>45</v>
      </c>
    </row>
    <row r="163" spans="1:32" x14ac:dyDescent="0.25">
      <c r="A163" s="9">
        <v>161</v>
      </c>
      <c r="B163" s="23" t="s">
        <v>333</v>
      </c>
      <c r="C163" s="10" t="s">
        <v>334</v>
      </c>
      <c r="D163" s="10" t="s">
        <v>70</v>
      </c>
      <c r="E163" s="10" t="s">
        <v>122</v>
      </c>
      <c r="F163" s="10" t="s">
        <v>37</v>
      </c>
      <c r="G163" s="10" t="s">
        <v>38</v>
      </c>
      <c r="H163" s="10" t="s">
        <v>123</v>
      </c>
      <c r="I163" s="10" t="s">
        <v>124</v>
      </c>
      <c r="J163" s="10" t="s">
        <v>335</v>
      </c>
      <c r="K163" s="10" t="s">
        <v>336</v>
      </c>
      <c r="L163" s="10" t="s">
        <v>1</v>
      </c>
      <c r="M163" s="11" t="s">
        <v>43</v>
      </c>
      <c r="N163" s="10" t="s">
        <v>62</v>
      </c>
      <c r="O163" s="12">
        <v>76</v>
      </c>
      <c r="P163" s="13">
        <f>VLOOKUP(B163,'[6]School Detailed Data'!A$11:CG$115,85,FALSE)</f>
        <v>75</v>
      </c>
      <c r="Q163" s="18">
        <f>VLOOKUP(B163,'[7]SS Masterlist Tranche 3-2024'!B$12:Q$163,16,FALSE)</f>
        <v>75</v>
      </c>
      <c r="R163" s="19">
        <v>75</v>
      </c>
      <c r="S163" s="21">
        <v>74</v>
      </c>
      <c r="T163" s="12">
        <v>6</v>
      </c>
      <c r="U163" s="13">
        <f>VLOOKUP(B163,'[6]Student Data Wthout BRN'!Z$2:AB$153,3,FALSE)</f>
        <v>6</v>
      </c>
      <c r="V163" s="18">
        <f>VLOOKUP(B163,'[7]SS Masterlist Tranche 3-2024'!B$12:T$163,19,FALSE)</f>
        <v>6</v>
      </c>
      <c r="W163" s="19">
        <v>6</v>
      </c>
      <c r="X163" s="21">
        <v>6</v>
      </c>
      <c r="Y163" s="12">
        <f t="shared" si="28"/>
        <v>70</v>
      </c>
      <c r="Z163" s="13">
        <f t="shared" si="28"/>
        <v>69</v>
      </c>
      <c r="AA163" s="18">
        <f t="shared" si="28"/>
        <v>69</v>
      </c>
      <c r="AB163" s="19">
        <f t="shared" si="28"/>
        <v>69</v>
      </c>
      <c r="AC163" s="21">
        <f t="shared" si="28"/>
        <v>68</v>
      </c>
      <c r="AD163" s="13">
        <f t="shared" si="27"/>
        <v>-1</v>
      </c>
      <c r="AE163" s="22">
        <v>126000</v>
      </c>
      <c r="AF163" s="17" t="s">
        <v>45</v>
      </c>
    </row>
    <row r="164" spans="1:32" x14ac:dyDescent="0.25">
      <c r="A164" s="26">
        <v>162</v>
      </c>
      <c r="B164" s="23" t="s">
        <v>194</v>
      </c>
      <c r="C164" s="10" t="s">
        <v>195</v>
      </c>
      <c r="D164" s="10" t="s">
        <v>35</v>
      </c>
      <c r="E164" s="10" t="s">
        <v>85</v>
      </c>
      <c r="F164" s="10" t="s">
        <v>49</v>
      </c>
      <c r="G164" s="10" t="s">
        <v>50</v>
      </c>
      <c r="H164" s="10" t="s">
        <v>190</v>
      </c>
      <c r="I164" s="10" t="s">
        <v>191</v>
      </c>
      <c r="J164" s="10" t="s">
        <v>196</v>
      </c>
      <c r="K164" s="10" t="s">
        <v>197</v>
      </c>
      <c r="L164" s="10" t="s">
        <v>1</v>
      </c>
      <c r="M164" s="11" t="s">
        <v>43</v>
      </c>
      <c r="N164" s="10" t="s">
        <v>62</v>
      </c>
      <c r="O164" s="12">
        <v>117</v>
      </c>
      <c r="P164" s="13">
        <f>VLOOKUP(B164,'[6]School Detailed Data'!A$11:CG$115,85,FALSE)</f>
        <v>117</v>
      </c>
      <c r="Q164" s="18">
        <f>VLOOKUP(B164,'[7]SS Masterlist Tranche 3-2024'!B$12:Q$163,16,FALSE)</f>
        <v>117</v>
      </c>
      <c r="R164" s="19">
        <v>117</v>
      </c>
      <c r="S164" s="21">
        <v>117</v>
      </c>
      <c r="T164" s="12">
        <v>22</v>
      </c>
      <c r="U164" s="13">
        <f>VLOOKUP(B164,'[6]Student Data Wthout BRN'!Z$2:AB$153,3,FALSE)</f>
        <v>14</v>
      </c>
      <c r="V164" s="18">
        <f>VLOOKUP(B164,'[7]SS Masterlist Tranche 3-2024'!B$12:T$163,19,FALSE)</f>
        <v>22</v>
      </c>
      <c r="W164" s="19">
        <v>14</v>
      </c>
      <c r="X164" s="21">
        <v>14</v>
      </c>
      <c r="Y164" s="12">
        <f t="shared" si="28"/>
        <v>95</v>
      </c>
      <c r="Z164" s="13">
        <f t="shared" si="28"/>
        <v>103</v>
      </c>
      <c r="AA164" s="18">
        <f t="shared" si="28"/>
        <v>95</v>
      </c>
      <c r="AB164" s="19">
        <f t="shared" si="28"/>
        <v>103</v>
      </c>
      <c r="AC164" s="21">
        <f t="shared" si="28"/>
        <v>103</v>
      </c>
      <c r="AD164" s="13">
        <f t="shared" si="27"/>
        <v>8</v>
      </c>
      <c r="AE164" s="22">
        <v>252000</v>
      </c>
      <c r="AF164" s="17" t="s">
        <v>45</v>
      </c>
    </row>
    <row r="165" spans="1:32" x14ac:dyDescent="0.25">
      <c r="A165" s="9">
        <v>163</v>
      </c>
      <c r="B165" s="23" t="s">
        <v>198</v>
      </c>
      <c r="C165" s="10" t="s">
        <v>199</v>
      </c>
      <c r="D165" s="10" t="s">
        <v>35</v>
      </c>
      <c r="E165" s="10" t="s">
        <v>189</v>
      </c>
      <c r="F165" s="10" t="s">
        <v>37</v>
      </c>
      <c r="G165" s="10" t="s">
        <v>38</v>
      </c>
      <c r="H165" s="10" t="s">
        <v>200</v>
      </c>
      <c r="I165" s="10" t="s">
        <v>191</v>
      </c>
      <c r="J165" s="10" t="s">
        <v>201</v>
      </c>
      <c r="K165" s="10" t="s">
        <v>202</v>
      </c>
      <c r="L165" s="10" t="s">
        <v>1</v>
      </c>
      <c r="M165" s="11" t="s">
        <v>55</v>
      </c>
      <c r="N165" s="10" t="s">
        <v>62</v>
      </c>
      <c r="O165" s="12">
        <v>204</v>
      </c>
      <c r="P165" s="13">
        <f>VLOOKUP(B165,'[6]School Detailed Data'!A$11:CG$115,85,FALSE)</f>
        <v>206</v>
      </c>
      <c r="Q165" s="18">
        <f>VLOOKUP(B165,'[7]SS Masterlist Tranche 3-2024'!B$12:Q$163,16,FALSE)</f>
        <v>206</v>
      </c>
      <c r="R165" s="19">
        <v>206</v>
      </c>
      <c r="S165" s="21">
        <v>201</v>
      </c>
      <c r="T165" s="12">
        <v>42</v>
      </c>
      <c r="U165" s="13">
        <f>VLOOKUP(B165,'[6]Student Data Wthout BRN'!Z$2:AB$153,3,FALSE)</f>
        <v>39</v>
      </c>
      <c r="V165" s="18">
        <f>VLOOKUP(B165,'[7]SS Masterlist Tranche 3-2024'!B$12:T$163,19,FALSE)</f>
        <v>42</v>
      </c>
      <c r="W165" s="19">
        <v>34</v>
      </c>
      <c r="X165" s="21">
        <v>32</v>
      </c>
      <c r="Y165" s="12">
        <f t="shared" si="28"/>
        <v>162</v>
      </c>
      <c r="Z165" s="13">
        <f t="shared" si="28"/>
        <v>167</v>
      </c>
      <c r="AA165" s="18">
        <f t="shared" si="28"/>
        <v>164</v>
      </c>
      <c r="AB165" s="19">
        <f t="shared" si="28"/>
        <v>172</v>
      </c>
      <c r="AC165" s="21">
        <f t="shared" si="28"/>
        <v>169</v>
      </c>
      <c r="AD165" s="13">
        <f t="shared" si="27"/>
        <v>5</v>
      </c>
      <c r="AE165" s="22">
        <v>966000</v>
      </c>
      <c r="AF165" s="17" t="s">
        <v>141</v>
      </c>
    </row>
    <row r="166" spans="1:32" x14ac:dyDescent="0.25">
      <c r="A166" s="26">
        <v>164</v>
      </c>
      <c r="B166" s="23" t="s">
        <v>304</v>
      </c>
      <c r="C166" s="10" t="s">
        <v>305</v>
      </c>
      <c r="D166" s="10" t="s">
        <v>70</v>
      </c>
      <c r="E166" s="10" t="s">
        <v>189</v>
      </c>
      <c r="F166" s="10" t="s">
        <v>37</v>
      </c>
      <c r="G166" s="10" t="s">
        <v>38</v>
      </c>
      <c r="H166" s="10" t="s">
        <v>200</v>
      </c>
      <c r="I166" s="10" t="s">
        <v>191</v>
      </c>
      <c r="J166" s="10" t="s">
        <v>306</v>
      </c>
      <c r="K166" s="10" t="s">
        <v>307</v>
      </c>
      <c r="L166" s="10" t="s">
        <v>1</v>
      </c>
      <c r="M166" s="11" t="s">
        <v>55</v>
      </c>
      <c r="N166" s="10" t="s">
        <v>217</v>
      </c>
      <c r="O166" s="12">
        <v>103</v>
      </c>
      <c r="P166" s="13">
        <f>VLOOKUP(B166,'[6]School Detailed Data'!A$11:CG$115,85,FALSE)</f>
        <v>103</v>
      </c>
      <c r="Q166" s="18">
        <f>VLOOKUP(B166,'[7]SS Masterlist Tranche 3-2024'!B$12:Q$163,16,FALSE)</f>
        <v>103</v>
      </c>
      <c r="R166" s="19">
        <v>103</v>
      </c>
      <c r="S166" s="21">
        <v>103</v>
      </c>
      <c r="T166" s="12">
        <v>5</v>
      </c>
      <c r="U166" s="13">
        <f>VLOOKUP(B166,'[6]Student Data Wthout BRN'!Z$2:AB$153,3,FALSE)</f>
        <v>6</v>
      </c>
      <c r="V166" s="18">
        <f>VLOOKUP(B166,'[7]SS Masterlist Tranche 3-2024'!B$12:T$163,19,FALSE)</f>
        <v>5</v>
      </c>
      <c r="W166" s="19">
        <v>3</v>
      </c>
      <c r="X166" s="21">
        <v>3</v>
      </c>
      <c r="Y166" s="12">
        <f t="shared" si="28"/>
        <v>98</v>
      </c>
      <c r="Z166" s="13">
        <f t="shared" si="28"/>
        <v>97</v>
      </c>
      <c r="AA166" s="18">
        <f t="shared" si="28"/>
        <v>98</v>
      </c>
      <c r="AB166" s="19">
        <f t="shared" si="28"/>
        <v>100</v>
      </c>
      <c r="AC166" s="21">
        <f t="shared" si="28"/>
        <v>100</v>
      </c>
      <c r="AD166" s="13">
        <f t="shared" si="27"/>
        <v>-1</v>
      </c>
      <c r="AE166" s="22">
        <v>126000</v>
      </c>
      <c r="AF166" s="17" t="s">
        <v>45</v>
      </c>
    </row>
    <row r="167" spans="1:32" x14ac:dyDescent="0.25">
      <c r="A167" s="9">
        <v>165</v>
      </c>
      <c r="B167" s="23" t="s">
        <v>207</v>
      </c>
      <c r="C167" s="10" t="s">
        <v>208</v>
      </c>
      <c r="D167" s="10" t="s">
        <v>35</v>
      </c>
      <c r="E167" s="10" t="s">
        <v>48</v>
      </c>
      <c r="F167" s="10" t="s">
        <v>49</v>
      </c>
      <c r="G167" s="10" t="s">
        <v>50</v>
      </c>
      <c r="H167" s="10" t="s">
        <v>200</v>
      </c>
      <c r="I167" s="10" t="s">
        <v>191</v>
      </c>
      <c r="J167" s="10" t="s">
        <v>209</v>
      </c>
      <c r="K167" s="10" t="s">
        <v>210</v>
      </c>
      <c r="L167" s="10" t="s">
        <v>1</v>
      </c>
      <c r="M167" s="11" t="s">
        <v>55</v>
      </c>
      <c r="N167" s="10" t="s">
        <v>62</v>
      </c>
      <c r="O167" s="12">
        <v>298</v>
      </c>
      <c r="P167" s="13">
        <f>VLOOKUP(B167,'[6]School Detailed Data'!A$11:CG$115,85,FALSE)</f>
        <v>311</v>
      </c>
      <c r="Q167" s="18">
        <f>VLOOKUP(B167,'[7]SS Masterlist Tranche 3-2024'!B$12:Q$163,16,FALSE)</f>
        <v>451</v>
      </c>
      <c r="R167" s="19">
        <v>538</v>
      </c>
      <c r="S167" s="21">
        <v>539</v>
      </c>
      <c r="T167" s="12">
        <v>125</v>
      </c>
      <c r="U167" s="13">
        <f>VLOOKUP(B167,'[6]Student Data Wthout BRN'!Z$2:AB$153,3,FALSE)</f>
        <v>61</v>
      </c>
      <c r="V167" s="18">
        <f>VLOOKUP(B167,'[7]SS Masterlist Tranche 3-2024'!B$12:T$163,19,FALSE)</f>
        <v>125</v>
      </c>
      <c r="W167" s="19">
        <v>78</v>
      </c>
      <c r="X167" s="21">
        <v>77</v>
      </c>
      <c r="Y167" s="12">
        <f t="shared" si="28"/>
        <v>173</v>
      </c>
      <c r="Z167" s="13">
        <f t="shared" si="28"/>
        <v>250</v>
      </c>
      <c r="AA167" s="18">
        <f t="shared" si="28"/>
        <v>326</v>
      </c>
      <c r="AB167" s="19">
        <f t="shared" si="28"/>
        <v>460</v>
      </c>
      <c r="AC167" s="21">
        <f t="shared" si="28"/>
        <v>462</v>
      </c>
      <c r="AD167" s="13">
        <f t="shared" si="27"/>
        <v>77</v>
      </c>
      <c r="AE167" s="22">
        <v>3234000</v>
      </c>
      <c r="AF167" s="17" t="s">
        <v>45</v>
      </c>
    </row>
    <row r="168" spans="1:32" x14ac:dyDescent="0.25">
      <c r="A168" s="26">
        <v>166</v>
      </c>
      <c r="B168" s="23" t="s">
        <v>280</v>
      </c>
      <c r="C168" s="10" t="s">
        <v>281</v>
      </c>
      <c r="D168" s="10" t="s">
        <v>35</v>
      </c>
      <c r="E168" s="10" t="s">
        <v>85</v>
      </c>
      <c r="F168" s="10" t="s">
        <v>49</v>
      </c>
      <c r="G168" s="10" t="s">
        <v>50</v>
      </c>
      <c r="H168" s="10" t="s">
        <v>200</v>
      </c>
      <c r="I168" s="10" t="s">
        <v>191</v>
      </c>
      <c r="J168" s="10" t="s">
        <v>282</v>
      </c>
      <c r="K168" s="10" t="s">
        <v>283</v>
      </c>
      <c r="L168" s="10" t="s">
        <v>1</v>
      </c>
      <c r="M168" s="11" t="s">
        <v>55</v>
      </c>
      <c r="N168" s="10" t="s">
        <v>217</v>
      </c>
      <c r="O168" s="12">
        <v>840</v>
      </c>
      <c r="P168" s="13">
        <f>VLOOKUP(B168,'[6]School Detailed Data'!A$11:CG$115,85,FALSE)</f>
        <v>841</v>
      </c>
      <c r="Q168" s="18">
        <f>VLOOKUP(B168,'[7]SS Masterlist Tranche 3-2024'!B$12:Q$163,16,FALSE)</f>
        <v>885</v>
      </c>
      <c r="R168" s="19">
        <v>706</v>
      </c>
      <c r="S168" s="21">
        <v>706</v>
      </c>
      <c r="T168" s="12">
        <v>191</v>
      </c>
      <c r="U168" s="13">
        <f>VLOOKUP(B168,'[6]Student Data Wthout BRN'!Z$2:AB$153,3,FALSE)</f>
        <v>195</v>
      </c>
      <c r="V168" s="18">
        <f>VLOOKUP(B168,'[7]SS Masterlist Tranche 3-2024'!B$12:T$163,19,FALSE)</f>
        <v>191</v>
      </c>
      <c r="W168" s="19">
        <v>24</v>
      </c>
      <c r="X168" s="21">
        <v>24</v>
      </c>
      <c r="Y168" s="12">
        <f t="shared" si="28"/>
        <v>649</v>
      </c>
      <c r="Z168" s="13">
        <f t="shared" si="28"/>
        <v>646</v>
      </c>
      <c r="AA168" s="18">
        <f t="shared" si="28"/>
        <v>694</v>
      </c>
      <c r="AB168" s="19">
        <f t="shared" si="28"/>
        <v>682</v>
      </c>
      <c r="AC168" s="21">
        <f t="shared" si="28"/>
        <v>682</v>
      </c>
      <c r="AD168" s="13">
        <f t="shared" si="27"/>
        <v>-3</v>
      </c>
      <c r="AE168" s="22">
        <v>504000</v>
      </c>
      <c r="AF168" s="17" t="s">
        <v>45</v>
      </c>
    </row>
    <row r="169" spans="1:32" x14ac:dyDescent="0.25">
      <c r="A169" s="9">
        <v>167</v>
      </c>
      <c r="B169" s="23" t="s">
        <v>308</v>
      </c>
      <c r="C169" s="10" t="s">
        <v>309</v>
      </c>
      <c r="D169" s="10" t="s">
        <v>70</v>
      </c>
      <c r="E169" s="10" t="s">
        <v>97</v>
      </c>
      <c r="F169" s="10" t="s">
        <v>49</v>
      </c>
      <c r="G169" s="10" t="s">
        <v>50</v>
      </c>
      <c r="H169" s="10" t="s">
        <v>200</v>
      </c>
      <c r="I169" s="10" t="s">
        <v>191</v>
      </c>
      <c r="J169" s="10" t="s">
        <v>310</v>
      </c>
      <c r="K169" s="10" t="s">
        <v>311</v>
      </c>
      <c r="L169" s="10" t="s">
        <v>1</v>
      </c>
      <c r="M169" s="11" t="s">
        <v>55</v>
      </c>
      <c r="N169" s="10" t="s">
        <v>44</v>
      </c>
      <c r="O169" s="12">
        <v>347</v>
      </c>
      <c r="P169" s="13">
        <f>VLOOKUP(B169,'[6]School Detailed Data'!A$11:CG$115,85,FALSE)</f>
        <v>347</v>
      </c>
      <c r="Q169" s="18">
        <f>VLOOKUP(B169,'[7]SS Masterlist Tranche 3-2024'!B$12:Q$163,16,FALSE)</f>
        <v>347</v>
      </c>
      <c r="R169" s="19">
        <v>348</v>
      </c>
      <c r="S169" s="21">
        <v>348</v>
      </c>
      <c r="T169" s="12">
        <v>46</v>
      </c>
      <c r="U169" s="13">
        <f>VLOOKUP(B169,'[6]Student Data Wthout BRN'!Z$2:AB$153,3,FALSE)</f>
        <v>46</v>
      </c>
      <c r="V169" s="18">
        <f>VLOOKUP(B169,'[7]SS Masterlist Tranche 3-2024'!B$12:T$163,19,FALSE)</f>
        <v>46</v>
      </c>
      <c r="W169" s="19">
        <v>42</v>
      </c>
      <c r="X169" s="21">
        <v>42</v>
      </c>
      <c r="Y169" s="12">
        <f t="shared" si="28"/>
        <v>301</v>
      </c>
      <c r="Z169" s="13">
        <f t="shared" si="28"/>
        <v>301</v>
      </c>
      <c r="AA169" s="18">
        <f t="shared" si="28"/>
        <v>301</v>
      </c>
      <c r="AB169" s="19">
        <f t="shared" si="28"/>
        <v>306</v>
      </c>
      <c r="AC169" s="21">
        <f t="shared" si="28"/>
        <v>306</v>
      </c>
      <c r="AD169" s="13">
        <f t="shared" ref="AD169:AD178" si="29">Z169-Y169</f>
        <v>0</v>
      </c>
      <c r="AE169" s="22">
        <v>1764000</v>
      </c>
      <c r="AF169" s="17" t="s">
        <v>45</v>
      </c>
    </row>
    <row r="170" spans="1:32" x14ac:dyDescent="0.25">
      <c r="A170" s="26">
        <v>168</v>
      </c>
      <c r="B170" s="23" t="s">
        <v>218</v>
      </c>
      <c r="C170" s="10" t="s">
        <v>219</v>
      </c>
      <c r="D170" s="10" t="s">
        <v>70</v>
      </c>
      <c r="E170" s="10" t="s">
        <v>189</v>
      </c>
      <c r="F170" s="10" t="s">
        <v>37</v>
      </c>
      <c r="G170" s="10" t="s">
        <v>38</v>
      </c>
      <c r="H170" s="10" t="s">
        <v>200</v>
      </c>
      <c r="I170" s="10" t="s">
        <v>191</v>
      </c>
      <c r="J170" s="10" t="s">
        <v>220</v>
      </c>
      <c r="K170" s="10" t="s">
        <v>221</v>
      </c>
      <c r="L170" s="10" t="s">
        <v>1</v>
      </c>
      <c r="M170" s="11" t="s">
        <v>55</v>
      </c>
      <c r="N170" s="10" t="s">
        <v>62</v>
      </c>
      <c r="O170" s="12">
        <v>103</v>
      </c>
      <c r="P170" s="13">
        <f>VLOOKUP(B170,'[6]School Detailed Data'!A$11:CG$115,85,FALSE)</f>
        <v>103</v>
      </c>
      <c r="Q170" s="18">
        <f>VLOOKUP(B170,'[7]SS Masterlist Tranche 3-2024'!B$12:Q$163,16,FALSE)</f>
        <v>103</v>
      </c>
      <c r="R170" s="19">
        <v>103</v>
      </c>
      <c r="S170" s="21">
        <v>102</v>
      </c>
      <c r="T170" s="12">
        <v>51</v>
      </c>
      <c r="U170" s="13">
        <f>VLOOKUP(B170,'[6]Student Data Wthout BRN'!Z$2:AB$153,3,FALSE)</f>
        <v>49</v>
      </c>
      <c r="V170" s="18">
        <f>VLOOKUP(B170,'[7]SS Masterlist Tranche 3-2024'!B$12:T$163,19,FALSE)</f>
        <v>51</v>
      </c>
      <c r="W170" s="19">
        <v>42</v>
      </c>
      <c r="X170" s="21">
        <v>41</v>
      </c>
      <c r="Y170" s="12">
        <f t="shared" si="28"/>
        <v>52</v>
      </c>
      <c r="Z170" s="13">
        <f t="shared" si="28"/>
        <v>54</v>
      </c>
      <c r="AA170" s="18">
        <f t="shared" si="28"/>
        <v>52</v>
      </c>
      <c r="AB170" s="19">
        <f t="shared" si="28"/>
        <v>61</v>
      </c>
      <c r="AC170" s="21">
        <f t="shared" si="28"/>
        <v>61</v>
      </c>
      <c r="AD170" s="13">
        <f t="shared" si="29"/>
        <v>2</v>
      </c>
      <c r="AE170" s="22">
        <v>1638000</v>
      </c>
      <c r="AF170" s="17" t="s">
        <v>164</v>
      </c>
    </row>
    <row r="171" spans="1:32" x14ac:dyDescent="0.25">
      <c r="A171" s="9">
        <v>169</v>
      </c>
      <c r="B171" s="23" t="s">
        <v>284</v>
      </c>
      <c r="C171" s="10" t="s">
        <v>285</v>
      </c>
      <c r="D171" s="10" t="s">
        <v>35</v>
      </c>
      <c r="E171" s="10" t="s">
        <v>189</v>
      </c>
      <c r="F171" s="10" t="s">
        <v>37</v>
      </c>
      <c r="G171" s="10" t="s">
        <v>38</v>
      </c>
      <c r="H171" s="10" t="s">
        <v>200</v>
      </c>
      <c r="I171" s="10" t="s">
        <v>191</v>
      </c>
      <c r="J171" s="10" t="s">
        <v>286</v>
      </c>
      <c r="K171" s="10" t="s">
        <v>287</v>
      </c>
      <c r="L171" s="10" t="s">
        <v>1</v>
      </c>
      <c r="M171" s="11" t="s">
        <v>55</v>
      </c>
      <c r="N171" s="10" t="s">
        <v>217</v>
      </c>
      <c r="O171" s="12">
        <v>400</v>
      </c>
      <c r="P171" s="13">
        <f>VLOOKUP(B171,'[6]School Detailed Data'!A$11:CG$115,85,FALSE)</f>
        <v>400</v>
      </c>
      <c r="Q171" s="18">
        <f>VLOOKUP(B171,'[7]SS Masterlist Tranche 3-2024'!B$12:Q$163,16,FALSE)</f>
        <v>400</v>
      </c>
      <c r="R171" s="19">
        <v>291</v>
      </c>
      <c r="S171" s="21">
        <v>291</v>
      </c>
      <c r="T171" s="12">
        <v>375</v>
      </c>
      <c r="U171" s="13">
        <f>VLOOKUP(B171,'[6]Student Data Wthout BRN'!Z$2:AB$153,3,FALSE)</f>
        <v>366</v>
      </c>
      <c r="V171" s="18">
        <f>VLOOKUP(B171,'[7]SS Masterlist Tranche 3-2024'!B$12:T$163,19,FALSE)</f>
        <v>375</v>
      </c>
      <c r="W171" s="19">
        <v>22</v>
      </c>
      <c r="X171" s="21">
        <v>21</v>
      </c>
      <c r="Y171" s="12">
        <f t="shared" si="28"/>
        <v>25</v>
      </c>
      <c r="Z171" s="13">
        <f t="shared" si="28"/>
        <v>34</v>
      </c>
      <c r="AA171" s="18">
        <f t="shared" si="28"/>
        <v>25</v>
      </c>
      <c r="AB171" s="19">
        <f t="shared" si="28"/>
        <v>269</v>
      </c>
      <c r="AC171" s="21">
        <f t="shared" si="28"/>
        <v>270</v>
      </c>
      <c r="AD171" s="13">
        <f t="shared" si="29"/>
        <v>9</v>
      </c>
      <c r="AE171" s="22">
        <v>882000</v>
      </c>
      <c r="AF171" s="17" t="s">
        <v>164</v>
      </c>
    </row>
    <row r="172" spans="1:32" x14ac:dyDescent="0.25">
      <c r="A172" s="26">
        <v>170</v>
      </c>
      <c r="B172" s="23" t="s">
        <v>226</v>
      </c>
      <c r="C172" s="10" t="s">
        <v>227</v>
      </c>
      <c r="D172" s="10" t="s">
        <v>70</v>
      </c>
      <c r="E172" s="10" t="s">
        <v>97</v>
      </c>
      <c r="F172" s="10" t="s">
        <v>49</v>
      </c>
      <c r="G172" s="10" t="s">
        <v>50</v>
      </c>
      <c r="H172" s="10" t="s">
        <v>200</v>
      </c>
      <c r="I172" s="10" t="s">
        <v>191</v>
      </c>
      <c r="J172" s="10" t="s">
        <v>228</v>
      </c>
      <c r="K172" s="10" t="s">
        <v>229</v>
      </c>
      <c r="L172" s="10" t="s">
        <v>1</v>
      </c>
      <c r="M172" s="11" t="s">
        <v>43</v>
      </c>
      <c r="N172" s="10" t="s">
        <v>62</v>
      </c>
      <c r="O172" s="12">
        <v>159</v>
      </c>
      <c r="P172" s="13">
        <f>VLOOKUP(B172,'[6]School Detailed Data'!A$11:CG$115,85,FALSE)</f>
        <v>157</v>
      </c>
      <c r="Q172" s="18">
        <f>VLOOKUP(B172,'[7]SS Masterlist Tranche 3-2024'!B$12:Q$163,16,FALSE)</f>
        <v>157</v>
      </c>
      <c r="R172" s="19">
        <v>175</v>
      </c>
      <c r="S172" s="21">
        <v>175</v>
      </c>
      <c r="T172" s="12">
        <v>85</v>
      </c>
      <c r="U172" s="13">
        <f>VLOOKUP(B172,'[6]Student Data Wthout BRN'!Z$2:AB$153,3,FALSE)</f>
        <v>82</v>
      </c>
      <c r="V172" s="18">
        <f>VLOOKUP(B172,'[7]SS Masterlist Tranche 3-2024'!B$12:T$163,19,FALSE)</f>
        <v>85</v>
      </c>
      <c r="W172" s="19">
        <v>84</v>
      </c>
      <c r="X172" s="21">
        <v>84</v>
      </c>
      <c r="Y172" s="12">
        <f t="shared" si="28"/>
        <v>74</v>
      </c>
      <c r="Z172" s="13">
        <f t="shared" si="28"/>
        <v>75</v>
      </c>
      <c r="AA172" s="18">
        <f t="shared" si="28"/>
        <v>72</v>
      </c>
      <c r="AB172" s="19">
        <f t="shared" si="28"/>
        <v>91</v>
      </c>
      <c r="AC172" s="21">
        <f t="shared" si="28"/>
        <v>91</v>
      </c>
      <c r="AD172" s="13">
        <f t="shared" si="29"/>
        <v>1</v>
      </c>
      <c r="AE172" s="22">
        <v>3402000</v>
      </c>
      <c r="AF172" s="17" t="s">
        <v>164</v>
      </c>
    </row>
    <row r="173" spans="1:32" x14ac:dyDescent="0.25">
      <c r="A173" s="9">
        <v>171</v>
      </c>
      <c r="B173" s="23" t="s">
        <v>230</v>
      </c>
      <c r="C173" s="10" t="s">
        <v>231</v>
      </c>
      <c r="D173" s="10" t="s">
        <v>35</v>
      </c>
      <c r="E173" s="10" t="s">
        <v>189</v>
      </c>
      <c r="F173" s="10" t="s">
        <v>37</v>
      </c>
      <c r="G173" s="10" t="s">
        <v>38</v>
      </c>
      <c r="H173" s="10" t="s">
        <v>200</v>
      </c>
      <c r="I173" s="10" t="s">
        <v>191</v>
      </c>
      <c r="J173" s="10" t="s">
        <v>232</v>
      </c>
      <c r="K173" s="10" t="s">
        <v>233</v>
      </c>
      <c r="L173" s="10" t="s">
        <v>1</v>
      </c>
      <c r="M173" s="11" t="s">
        <v>43</v>
      </c>
      <c r="N173" s="10" t="s">
        <v>62</v>
      </c>
      <c r="O173" s="12">
        <v>93</v>
      </c>
      <c r="P173" s="13">
        <f>VLOOKUP(B173,'[6]School Detailed Data'!A$11:CG$115,85,FALSE)</f>
        <v>93</v>
      </c>
      <c r="Q173" s="18">
        <f>VLOOKUP(B173,'[7]SS Masterlist Tranche 3-2024'!B$12:Q$163,16,FALSE)</f>
        <v>93</v>
      </c>
      <c r="R173" s="19">
        <v>102</v>
      </c>
      <c r="S173" s="21">
        <v>102</v>
      </c>
      <c r="T173" s="12">
        <v>50</v>
      </c>
      <c r="U173" s="13">
        <f>VLOOKUP(B173,'[6]Student Data Wthout BRN'!Z$2:AB$153,3,FALSE)</f>
        <v>42</v>
      </c>
      <c r="V173" s="18">
        <f>VLOOKUP(B173,'[7]SS Masterlist Tranche 3-2024'!B$12:T$163,19,FALSE)</f>
        <v>50</v>
      </c>
      <c r="W173" s="19">
        <v>11</v>
      </c>
      <c r="X173" s="21">
        <v>11</v>
      </c>
      <c r="Y173" s="12">
        <f t="shared" si="28"/>
        <v>43</v>
      </c>
      <c r="Z173" s="13">
        <f t="shared" si="28"/>
        <v>51</v>
      </c>
      <c r="AA173" s="18">
        <f t="shared" si="28"/>
        <v>43</v>
      </c>
      <c r="AB173" s="19">
        <f t="shared" si="28"/>
        <v>91</v>
      </c>
      <c r="AC173" s="21">
        <f t="shared" si="28"/>
        <v>91</v>
      </c>
      <c r="AD173" s="13">
        <f t="shared" si="29"/>
        <v>8</v>
      </c>
      <c r="AE173" s="22">
        <v>126000</v>
      </c>
      <c r="AF173" s="17" t="s">
        <v>164</v>
      </c>
    </row>
    <row r="174" spans="1:32" x14ac:dyDescent="0.25">
      <c r="A174" s="26">
        <v>172</v>
      </c>
      <c r="B174" s="23" t="s">
        <v>316</v>
      </c>
      <c r="C174" s="10" t="s">
        <v>317</v>
      </c>
      <c r="D174" s="10" t="s">
        <v>35</v>
      </c>
      <c r="E174" s="10" t="s">
        <v>48</v>
      </c>
      <c r="F174" s="10" t="s">
        <v>49</v>
      </c>
      <c r="G174" s="10" t="s">
        <v>50</v>
      </c>
      <c r="H174" s="10" t="s">
        <v>200</v>
      </c>
      <c r="I174" s="10" t="s">
        <v>191</v>
      </c>
      <c r="J174" s="10" t="s">
        <v>318</v>
      </c>
      <c r="K174" s="10" t="s">
        <v>319</v>
      </c>
      <c r="L174" s="10" t="s">
        <v>1</v>
      </c>
      <c r="M174" s="11" t="s">
        <v>43</v>
      </c>
      <c r="N174" s="10" t="s">
        <v>62</v>
      </c>
      <c r="O174" s="12">
        <v>65</v>
      </c>
      <c r="P174" s="13">
        <f>VLOOKUP(B174,'[6]School Detailed Data'!A$11:CG$115,85,FALSE)</f>
        <v>65</v>
      </c>
      <c r="Q174" s="18">
        <f>VLOOKUP(B174,'[7]SS Masterlist Tranche 3-2024'!B$12:Q$163,16,FALSE)</f>
        <v>65</v>
      </c>
      <c r="R174" s="19">
        <v>64</v>
      </c>
      <c r="S174" s="21">
        <v>64</v>
      </c>
      <c r="T174" s="12">
        <v>60</v>
      </c>
      <c r="U174" s="13">
        <f>VLOOKUP(B174,'[6]Student Data Wthout BRN'!Z$2:AB$153,3,FALSE)</f>
        <v>60</v>
      </c>
      <c r="V174" s="18">
        <f>VLOOKUP(B174,'[7]SS Masterlist Tranche 3-2024'!B$12:T$163,19,FALSE)</f>
        <v>60</v>
      </c>
      <c r="W174" s="19">
        <v>36</v>
      </c>
      <c r="X174" s="21">
        <v>32</v>
      </c>
      <c r="Y174" s="12">
        <f t="shared" si="28"/>
        <v>5</v>
      </c>
      <c r="Z174" s="13">
        <f t="shared" si="28"/>
        <v>5</v>
      </c>
      <c r="AA174" s="18">
        <f t="shared" si="28"/>
        <v>5</v>
      </c>
      <c r="AB174" s="19">
        <f t="shared" si="28"/>
        <v>28</v>
      </c>
      <c r="AC174" s="21">
        <f t="shared" si="28"/>
        <v>32</v>
      </c>
      <c r="AD174" s="13">
        <f t="shared" si="29"/>
        <v>0</v>
      </c>
      <c r="AE174" s="22">
        <v>1344000</v>
      </c>
      <c r="AF174" s="17" t="s">
        <v>164</v>
      </c>
    </row>
    <row r="175" spans="1:32" x14ac:dyDescent="0.25">
      <c r="A175" s="9">
        <v>173</v>
      </c>
      <c r="B175" s="23" t="s">
        <v>234</v>
      </c>
      <c r="C175" s="10" t="s">
        <v>235</v>
      </c>
      <c r="D175" s="10" t="s">
        <v>70</v>
      </c>
      <c r="E175" s="10" t="s">
        <v>189</v>
      </c>
      <c r="F175" s="10" t="s">
        <v>37</v>
      </c>
      <c r="G175" s="10" t="s">
        <v>38</v>
      </c>
      <c r="H175" s="10" t="s">
        <v>200</v>
      </c>
      <c r="I175" s="10" t="s">
        <v>191</v>
      </c>
      <c r="J175" s="10" t="s">
        <v>232</v>
      </c>
      <c r="K175" s="10" t="s">
        <v>233</v>
      </c>
      <c r="L175" s="10" t="s">
        <v>1</v>
      </c>
      <c r="M175" s="11" t="s">
        <v>55</v>
      </c>
      <c r="N175" s="10" t="s">
        <v>62</v>
      </c>
      <c r="O175" s="12">
        <v>48</v>
      </c>
      <c r="P175" s="13">
        <f>VLOOKUP(B175,'[6]School Detailed Data'!A$11:CG$115,85,FALSE)</f>
        <v>49</v>
      </c>
      <c r="Q175" s="18">
        <f>VLOOKUP(B175,'[7]SS Masterlist Tranche 3-2024'!B$12:Q$163,16,FALSE)</f>
        <v>49</v>
      </c>
      <c r="R175" s="19">
        <v>53</v>
      </c>
      <c r="S175" s="21">
        <v>53</v>
      </c>
      <c r="T175" s="12">
        <v>37</v>
      </c>
      <c r="U175" s="13">
        <f>VLOOKUP(B175,'[6]Student Data Wthout BRN'!Z$2:AB$153,3,FALSE)</f>
        <v>32</v>
      </c>
      <c r="V175" s="18">
        <f>VLOOKUP(B175,'[7]SS Masterlist Tranche 3-2024'!B$12:T$163,19,FALSE)</f>
        <v>37</v>
      </c>
      <c r="W175" s="19">
        <v>31</v>
      </c>
      <c r="X175" s="21">
        <v>31</v>
      </c>
      <c r="Y175" s="12">
        <f t="shared" si="28"/>
        <v>11</v>
      </c>
      <c r="Z175" s="13">
        <f t="shared" si="28"/>
        <v>17</v>
      </c>
      <c r="AA175" s="18">
        <f t="shared" si="28"/>
        <v>12</v>
      </c>
      <c r="AB175" s="19">
        <f t="shared" si="28"/>
        <v>22</v>
      </c>
      <c r="AC175" s="21">
        <f t="shared" si="28"/>
        <v>22</v>
      </c>
      <c r="AD175" s="13">
        <f t="shared" si="29"/>
        <v>6</v>
      </c>
      <c r="AE175" s="22">
        <v>1092000</v>
      </c>
      <c r="AF175" s="17" t="s">
        <v>164</v>
      </c>
    </row>
    <row r="176" spans="1:32" x14ac:dyDescent="0.25">
      <c r="A176" s="26">
        <v>174</v>
      </c>
      <c r="B176" s="23" t="s">
        <v>236</v>
      </c>
      <c r="C176" s="10" t="s">
        <v>237</v>
      </c>
      <c r="D176" s="10" t="s">
        <v>35</v>
      </c>
      <c r="E176" s="10" t="s">
        <v>189</v>
      </c>
      <c r="F176" s="10" t="s">
        <v>37</v>
      </c>
      <c r="G176" s="10" t="s">
        <v>38</v>
      </c>
      <c r="H176" s="10" t="s">
        <v>200</v>
      </c>
      <c r="I176" s="10" t="s">
        <v>191</v>
      </c>
      <c r="J176" s="10" t="s">
        <v>238</v>
      </c>
      <c r="K176" s="10" t="s">
        <v>239</v>
      </c>
      <c r="L176" s="10" t="s">
        <v>1</v>
      </c>
      <c r="M176" s="11" t="s">
        <v>55</v>
      </c>
      <c r="N176" s="10" t="s">
        <v>240</v>
      </c>
      <c r="O176" s="12">
        <v>27</v>
      </c>
      <c r="P176" s="13">
        <f>VLOOKUP(B176,'[6]School Detailed Data'!A$11:CG$115,85,FALSE)</f>
        <v>27</v>
      </c>
      <c r="Q176" s="18">
        <f>VLOOKUP(B176,'[7]SS Masterlist Tranche 3-2024'!B$12:Q$163,16,FALSE)</f>
        <v>27</v>
      </c>
      <c r="R176" s="19">
        <v>27</v>
      </c>
      <c r="S176" s="21">
        <v>27</v>
      </c>
      <c r="T176" s="12">
        <v>6</v>
      </c>
      <c r="U176" s="13">
        <f>VLOOKUP(B176,'[6]Student Data Wthout BRN'!Z$2:AB$153,3,FALSE)</f>
        <v>5</v>
      </c>
      <c r="V176" s="18">
        <f>VLOOKUP(B176,'[7]SS Masterlist Tranche 3-2024'!B$12:T$163,19,FALSE)</f>
        <v>6</v>
      </c>
      <c r="W176" s="19">
        <v>5</v>
      </c>
      <c r="X176" s="21">
        <v>5</v>
      </c>
      <c r="Y176" s="12">
        <f t="shared" si="28"/>
        <v>21</v>
      </c>
      <c r="Z176" s="13">
        <f t="shared" si="28"/>
        <v>22</v>
      </c>
      <c r="AA176" s="18">
        <f t="shared" si="28"/>
        <v>21</v>
      </c>
      <c r="AB176" s="19">
        <f t="shared" si="28"/>
        <v>22</v>
      </c>
      <c r="AC176" s="21">
        <f t="shared" si="28"/>
        <v>22</v>
      </c>
      <c r="AD176" s="13">
        <f t="shared" si="29"/>
        <v>1</v>
      </c>
      <c r="AE176" s="22">
        <v>168000</v>
      </c>
      <c r="AF176" s="17" t="s">
        <v>141</v>
      </c>
    </row>
    <row r="177" spans="1:32" x14ac:dyDescent="0.25">
      <c r="A177" s="9">
        <v>175</v>
      </c>
      <c r="B177" s="23" t="s">
        <v>397</v>
      </c>
      <c r="C177" s="10" t="s">
        <v>398</v>
      </c>
      <c r="D177" s="10" t="s">
        <v>35</v>
      </c>
      <c r="E177" s="10" t="s">
        <v>189</v>
      </c>
      <c r="F177" s="10" t="s">
        <v>37</v>
      </c>
      <c r="G177" s="10" t="s">
        <v>38</v>
      </c>
      <c r="H177" s="10" t="s">
        <v>200</v>
      </c>
      <c r="I177" s="10" t="s">
        <v>191</v>
      </c>
      <c r="J177" s="10" t="s">
        <v>399</v>
      </c>
      <c r="K177" s="10" t="s">
        <v>400</v>
      </c>
      <c r="L177" s="10" t="s">
        <v>1</v>
      </c>
      <c r="M177" s="11" t="s">
        <v>55</v>
      </c>
      <c r="N177" s="10" t="s">
        <v>62</v>
      </c>
      <c r="O177" s="12">
        <v>57</v>
      </c>
      <c r="P177" s="13">
        <f>VLOOKUP(B177,'[6]School Detailed Data'!A$11:CG$115,85,FALSE)</f>
        <v>57</v>
      </c>
      <c r="Q177" s="18">
        <f>VLOOKUP(B177,'[7]SS Masterlist Tranche 3-2024'!B$12:Q$163,16,FALSE)</f>
        <v>57</v>
      </c>
      <c r="R177" s="19">
        <v>57</v>
      </c>
      <c r="S177" s="21">
        <v>57</v>
      </c>
      <c r="T177" s="12">
        <v>11</v>
      </c>
      <c r="U177" s="13">
        <f>VLOOKUP(B177,'[6]Student Data Wthout BRN'!Z$2:AB$153,3,FALSE)</f>
        <v>11</v>
      </c>
      <c r="V177" s="18">
        <f>VLOOKUP(B177,'[7]SS Masterlist Tranche 3-2024'!B$12:T$163,19,FALSE)</f>
        <v>11</v>
      </c>
      <c r="W177" s="19">
        <v>11</v>
      </c>
      <c r="X177" s="21">
        <v>11</v>
      </c>
      <c r="Y177" s="12">
        <f t="shared" si="28"/>
        <v>46</v>
      </c>
      <c r="Z177" s="13">
        <f t="shared" si="28"/>
        <v>46</v>
      </c>
      <c r="AA177" s="18">
        <f t="shared" si="28"/>
        <v>46</v>
      </c>
      <c r="AB177" s="19">
        <f t="shared" si="28"/>
        <v>46</v>
      </c>
      <c r="AC177" s="21">
        <f t="shared" si="28"/>
        <v>46</v>
      </c>
      <c r="AD177" s="13">
        <f t="shared" si="29"/>
        <v>0</v>
      </c>
      <c r="AE177" s="22">
        <v>462000</v>
      </c>
      <c r="AF177" s="17" t="s">
        <v>164</v>
      </c>
    </row>
    <row r="178" spans="1:32" x14ac:dyDescent="0.25">
      <c r="A178" s="27">
        <v>176</v>
      </c>
      <c r="B178" s="23" t="s">
        <v>241</v>
      </c>
      <c r="C178" s="10" t="s">
        <v>242</v>
      </c>
      <c r="D178" s="10" t="s">
        <v>35</v>
      </c>
      <c r="E178" s="10" t="s">
        <v>189</v>
      </c>
      <c r="F178" s="10" t="s">
        <v>37</v>
      </c>
      <c r="G178" s="10" t="s">
        <v>38</v>
      </c>
      <c r="H178" s="10" t="s">
        <v>243</v>
      </c>
      <c r="I178" s="10" t="s">
        <v>191</v>
      </c>
      <c r="J178" s="10" t="s">
        <v>244</v>
      </c>
      <c r="K178" s="10" t="s">
        <v>245</v>
      </c>
      <c r="L178" s="10" t="s">
        <v>1</v>
      </c>
      <c r="M178" s="11" t="s">
        <v>55</v>
      </c>
      <c r="N178" s="10" t="s">
        <v>62</v>
      </c>
      <c r="O178" s="12">
        <v>108</v>
      </c>
      <c r="P178" s="13">
        <f>VLOOKUP(B178,'[6]School Detailed Data'!A$11:CG$115,85,FALSE)</f>
        <v>108</v>
      </c>
      <c r="Q178" s="18">
        <f>VLOOKUP(B178,'[7]SS Masterlist Tranche 3-2024'!B$12:Q$163,16,FALSE)</f>
        <v>108</v>
      </c>
      <c r="R178" s="19">
        <v>108</v>
      </c>
      <c r="S178" s="21">
        <v>109</v>
      </c>
      <c r="T178" s="12">
        <v>23</v>
      </c>
      <c r="U178" s="13">
        <f>VLOOKUP(B178,'[6]Student Data Wthout BRN'!Z$2:AB$153,3,FALSE)</f>
        <v>22</v>
      </c>
      <c r="V178" s="18">
        <f>VLOOKUP(B178,'[7]SS Masterlist Tranche 3-2024'!B$12:T$163,19,FALSE)</f>
        <v>23</v>
      </c>
      <c r="W178" s="19">
        <v>22</v>
      </c>
      <c r="X178" s="21">
        <v>7</v>
      </c>
      <c r="Y178" s="12">
        <f t="shared" si="28"/>
        <v>85</v>
      </c>
      <c r="Z178" s="13">
        <f t="shared" si="28"/>
        <v>86</v>
      </c>
      <c r="AA178" s="18">
        <f t="shared" si="28"/>
        <v>85</v>
      </c>
      <c r="AB178" s="19">
        <f t="shared" si="28"/>
        <v>86</v>
      </c>
      <c r="AC178" s="21">
        <f t="shared" si="28"/>
        <v>102</v>
      </c>
      <c r="AD178" s="13">
        <f t="shared" si="29"/>
        <v>1</v>
      </c>
      <c r="AE178" s="22">
        <v>252000</v>
      </c>
      <c r="AF178" s="17" t="s">
        <v>45</v>
      </c>
    </row>
    <row r="179" spans="1:32" x14ac:dyDescent="0.25">
      <c r="A179" s="9"/>
      <c r="B179" s="30" t="s">
        <v>253</v>
      </c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1"/>
      <c r="AB179" s="30"/>
      <c r="AC179" s="30"/>
      <c r="AD179" s="28"/>
      <c r="AE179" s="29">
        <f>SUM(AE3:AE178)</f>
        <v>149440200</v>
      </c>
      <c r="AF179" s="28"/>
    </row>
  </sheetData>
  <conditionalFormatting sqref="B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SS-TUITION FEE-2024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2026-03-16T04:56:38Z</dcterms:created>
  <dcterms:modified xsi:type="dcterms:W3CDTF">2026-03-16T05:06:33Z</dcterms:modified>
</cp:coreProperties>
</file>